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7755" windowHeight="5010" activeTab="0"/>
  </bookViews>
  <sheets>
    <sheet name="refi breakeven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<sst xmlns="http://schemas.openxmlformats.org/spreadsheetml/2006/main" count="31" uniqueCount="29">
  <si>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Pd.</t>
  </si>
  <si>
    <t>Interest</t>
  </si>
  <si>
    <t>Principal</t>
  </si>
  <si>
    <t>Payment</t>
  </si>
  <si>
    <t>Monthly</t>
  </si>
  <si>
    <t>Balance</t>
  </si>
  <si>
    <t>Current Loan</t>
  </si>
  <si>
    <t>Payment is calculated for you</t>
  </si>
  <si>
    <t>ENTER</t>
  </si>
  <si>
    <t>Interest Rate -- for 6%, enter .06</t>
  </si>
  <si>
    <t>Term -- enter number of months</t>
  </si>
  <si>
    <t>Value of</t>
  </si>
  <si>
    <t>Net Worth</t>
  </si>
  <si>
    <t>Rate</t>
  </si>
  <si>
    <t>Financial Assets</t>
  </si>
  <si>
    <t>Cash Flow</t>
  </si>
  <si>
    <t>PAY OFF LOAN, INVEST PMT</t>
  </si>
  <si>
    <t>KEEP LOAN, INVEST ASSETS</t>
  </si>
  <si>
    <t>Assets</t>
  </si>
  <si>
    <t>Period</t>
  </si>
  <si>
    <t>Net Benefit</t>
  </si>
  <si>
    <t>of Loan</t>
  </si>
  <si>
    <t>Repayment</t>
  </si>
  <si>
    <t>Break-Even Period</t>
  </si>
  <si>
    <t>Months</t>
  </si>
  <si>
    <t xml:space="preserve">Loan Amount </t>
  </si>
  <si>
    <t>THE MORTGAGE PROFESSOR'S SPREADSHEET ON LOAN REPAYMENT VERSUS INVESTMENT</t>
  </si>
  <si>
    <t>Copyright Jack Guttentag 2003</t>
  </si>
  <si>
    <t>Enter Invest.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</si>
</sst>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00%"/>
    <numFmt numFmtId="167" formatCode="_(* #,##0.0_);_(* \(#,##0.0\);_(* &quot;-&quot;??_);_(@_)"/>
    <numFmt numFmtId="168" formatCode="_(* #,##0_);_(* \(#,##0\);_(* &quot;-&quot;??_);_(@_)"/>
    <numFmt numFmtId="169" formatCode="&quot;$&quot;#,##0.0_);[Red]\(&quot;$&quot;#,##0.0\)"/>
    <numFmt numFmtId="170" formatCode="0.0000"/>
    <numFmt numFmtId="171" formatCode="0.0"/>
    <numFmt numFmtId="172" formatCode="&quot;$&quot;#,##0"/>
    <numFmt numFmtId="173" formatCode="&quot;$&quot;#,##0.00"/>
    <numFmt numFmtId="174" formatCode="&quot;$&quot;#,##0.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?_);_(@_)"/>
  </numFmts>
  <fonts count="12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2"/>
      <name val="Arial"/>
      <family val="2"/>
    </font>
    <font>
      <u val="singleAccounting"/>
      <sz val="12"/>
      <name val="Arial"/>
      <family val="2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u val="singleAccounting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68" fontId="0" fillId="0" borderId="0" xfId="15" applyNumberFormat="1" applyAlignment="1">
      <alignment/>
    </xf>
    <xf numFmtId="0" fontId="1" fillId="0" borderId="0" xfId="0" applyFont="1" applyAlignment="1">
      <alignment/>
    </xf>
    <xf numFmtId="168" fontId="1" fillId="0" borderId="0" xfId="15" applyNumberFormat="1" applyFont="1" applyAlignment="1">
      <alignment/>
    </xf>
    <xf numFmtId="166" fontId="1" fillId="2" borderId="0" xfId="21" applyNumberFormat="1" applyFont="1" applyFill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15" applyNumberFormat="1" applyFont="1" applyAlignment="1">
      <alignment/>
    </xf>
    <xf numFmtId="172" fontId="2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15" applyNumberFormat="1" applyFont="1" applyAlignment="1">
      <alignment/>
    </xf>
    <xf numFmtId="166" fontId="1" fillId="0" borderId="0" xfId="0" applyNumberFormat="1" applyFont="1" applyAlignment="1">
      <alignment/>
    </xf>
    <xf numFmtId="166" fontId="1" fillId="0" borderId="0" xfId="15" applyNumberFormat="1" applyFont="1" applyAlignment="1">
      <alignment/>
    </xf>
    <xf numFmtId="166" fontId="0" fillId="0" borderId="0" xfId="0" applyNumberFormat="1" applyAlignment="1">
      <alignment/>
    </xf>
    <xf numFmtId="1" fontId="1" fillId="2" borderId="0" xfId="0" applyNumberFormat="1" applyFont="1" applyFill="1" applyAlignment="1">
      <alignment/>
    </xf>
    <xf numFmtId="1" fontId="1" fillId="0" borderId="0" xfId="15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68" fontId="1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/>
    </xf>
    <xf numFmtId="10" fontId="1" fillId="0" borderId="0" xfId="0" applyNumberFormat="1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74" fontId="1" fillId="2" borderId="0" xfId="0" applyNumberFormat="1" applyFont="1" applyFill="1" applyAlignment="1">
      <alignment/>
    </xf>
    <xf numFmtId="44" fontId="1" fillId="0" borderId="0" xfId="17" applyFont="1" applyAlignment="1">
      <alignment/>
    </xf>
    <xf numFmtId="173" fontId="1" fillId="0" borderId="0" xfId="17" applyNumberFormat="1" applyFont="1" applyAlignment="1">
      <alignment/>
    </xf>
    <xf numFmtId="43" fontId="1" fillId="0" borderId="0" xfId="17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2" fontId="6" fillId="0" borderId="0" xfId="20" applyNumberFormat="1" applyAlignment="1">
      <alignment/>
    </xf>
    <xf numFmtId="1" fontId="5" fillId="0" borderId="0" xfId="0" applyNumberFormat="1" applyFont="1" applyAlignment="1">
      <alignment/>
    </xf>
    <xf numFmtId="168" fontId="5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68" fontId="1" fillId="0" borderId="0" xfId="15" applyNumberFormat="1" applyFont="1" applyAlignment="1">
      <alignment horizontal="center"/>
    </xf>
    <xf numFmtId="10" fontId="1" fillId="0" borderId="0" xfId="15" applyNumberFormat="1" applyFont="1" applyAlignment="1">
      <alignment/>
    </xf>
    <xf numFmtId="168" fontId="3" fillId="0" borderId="0" xfId="15" applyNumberFormat="1" applyFont="1" applyAlignment="1">
      <alignment/>
    </xf>
    <xf numFmtId="4" fontId="1" fillId="0" borderId="0" xfId="0" applyNumberFormat="1" applyFont="1" applyAlignment="1">
      <alignment/>
    </xf>
    <xf numFmtId="168" fontId="8" fillId="0" borderId="0" xfId="15" applyNumberFormat="1" applyFont="1" applyAlignment="1">
      <alignment horizontal="center"/>
    </xf>
    <xf numFmtId="172" fontId="3" fillId="0" borderId="0" xfId="15" applyNumberFormat="1" applyFont="1" applyAlignment="1">
      <alignment/>
    </xf>
    <xf numFmtId="3" fontId="3" fillId="0" borderId="0" xfId="15" applyNumberFormat="1" applyFont="1" applyAlignment="1">
      <alignment/>
    </xf>
    <xf numFmtId="0" fontId="10" fillId="0" borderId="0" xfId="0" applyFont="1" applyAlignment="1">
      <alignment/>
    </xf>
    <xf numFmtId="168" fontId="11" fillId="0" borderId="0" xfId="15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3"/>
  <sheetViews>
    <sheetView tabSelected="1" zoomScale="75" zoomScaleNormal="75" workbookViewId="0" topLeftCell="A21">
      <selection activeCell="F12" sqref="F12"/>
    </sheetView>
  </sheetViews>
  <sheetFormatPr defaultColWidth="9.140625" defaultRowHeight="12.75"/>
  <cols>
    <col min="1" max="1" width="12.57421875" style="0" customWidth="1"/>
    <col min="2" max="2" width="13.28125" style="0" bestFit="1" customWidth="1"/>
    <col min="3" max="3" width="15.421875" style="0" customWidth="1"/>
    <col min="4" max="4" width="13.140625" style="0" customWidth="1"/>
    <col min="5" max="5" width="16.28125" style="0" customWidth="1"/>
    <col min="6" max="6" width="14.57421875" style="1" customWidth="1"/>
    <col min="7" max="11" width="13.8515625" style="0" customWidth="1"/>
    <col min="12" max="12" width="11.8515625" style="1" customWidth="1"/>
    <col min="13" max="13" width="12.8515625" style="1" customWidth="1"/>
    <col min="14" max="14" width="15.7109375" style="1" customWidth="1"/>
  </cols>
  <sheetData>
    <row r="1" spans="1:19" ht="18">
      <c r="A1" s="30"/>
      <c r="B1" s="30"/>
      <c r="C1" s="30"/>
      <c r="D1" s="30" t="s">
        <v>26</v>
      </c>
      <c r="E1" s="30"/>
      <c r="F1" s="11"/>
      <c r="G1" s="12"/>
      <c r="H1" s="12"/>
      <c r="I1" s="12"/>
      <c r="J1" s="12"/>
      <c r="K1" s="12"/>
      <c r="L1" s="11"/>
      <c r="M1" s="12"/>
      <c r="N1" s="12"/>
      <c r="O1" s="2"/>
      <c r="P1" s="2"/>
      <c r="Q1" s="2"/>
      <c r="R1" s="2"/>
      <c r="S1" s="2"/>
    </row>
    <row r="2" spans="1:19" ht="18">
      <c r="A2" s="30" t="s">
        <v>8</v>
      </c>
      <c r="F2" s="11"/>
      <c r="G2" s="12"/>
      <c r="H2" s="12"/>
      <c r="I2" s="12"/>
      <c r="J2" s="12"/>
      <c r="K2" s="12"/>
      <c r="L2" s="11"/>
      <c r="M2" s="12"/>
      <c r="N2" s="12"/>
      <c r="O2" s="2"/>
      <c r="P2" s="2"/>
      <c r="Q2" s="2"/>
      <c r="R2" s="2"/>
      <c r="S2" s="2"/>
    </row>
    <row r="3" spans="1:19" s="15" customFormat="1" ht="15">
      <c r="A3" s="13"/>
      <c r="B3" s="13" t="s">
        <v>9</v>
      </c>
      <c r="C3" s="13"/>
      <c r="D3" s="13"/>
      <c r="E3" s="4">
        <v>0.05</v>
      </c>
      <c r="F3" s="13"/>
      <c r="J3" s="14" t="s">
        <v>14</v>
      </c>
      <c r="K3" s="14"/>
      <c r="L3" s="8">
        <v>100000</v>
      </c>
      <c r="M3" s="14"/>
      <c r="N3" s="13"/>
      <c r="O3" s="13"/>
      <c r="P3" s="13"/>
      <c r="Q3" s="13"/>
      <c r="R3" s="13"/>
      <c r="S3" s="13"/>
    </row>
    <row r="4" spans="1:19" s="18" customFormat="1" ht="15.75">
      <c r="A4" s="7"/>
      <c r="B4" s="7" t="s">
        <v>10</v>
      </c>
      <c r="C4" s="7"/>
      <c r="D4" s="7"/>
      <c r="E4" s="16">
        <v>360</v>
      </c>
      <c r="F4" s="7"/>
      <c r="G4" s="17"/>
      <c r="H4" s="17"/>
      <c r="I4" s="17"/>
      <c r="J4" s="17"/>
      <c r="K4" s="17"/>
      <c r="L4" s="33"/>
      <c r="M4" s="17"/>
      <c r="N4" s="17"/>
      <c r="O4" s="7"/>
      <c r="P4" s="7"/>
      <c r="Q4" s="7"/>
      <c r="R4" s="7"/>
      <c r="S4" s="7"/>
    </row>
    <row r="5" spans="1:19" s="18" customFormat="1" ht="18">
      <c r="A5" s="2"/>
      <c r="B5" s="2" t="s">
        <v>25</v>
      </c>
      <c r="C5" s="2"/>
      <c r="D5" s="2"/>
      <c r="E5" s="8">
        <v>100000</v>
      </c>
      <c r="F5" s="8"/>
      <c r="G5" s="9"/>
      <c r="H5" s="41" t="s">
        <v>23</v>
      </c>
      <c r="I5" s="9"/>
      <c r="J5" s="42">
        <f>Q372</f>
        <v>51</v>
      </c>
      <c r="K5" s="41" t="s">
        <v>24</v>
      </c>
      <c r="L5" s="32"/>
      <c r="M5" s="9"/>
      <c r="N5" s="9"/>
      <c r="O5" s="2"/>
      <c r="P5" s="2"/>
      <c r="Q5" s="7"/>
      <c r="R5" s="7"/>
      <c r="S5" s="7"/>
    </row>
    <row r="6" spans="1:19" s="18" customFormat="1" ht="18">
      <c r="A6" s="2"/>
      <c r="B6" s="2"/>
      <c r="C6" s="2"/>
      <c r="D6" s="2"/>
      <c r="E6" s="8"/>
      <c r="F6" s="8"/>
      <c r="G6" s="9"/>
      <c r="H6" s="41"/>
      <c r="I6" s="9"/>
      <c r="J6" s="9"/>
      <c r="K6" s="9"/>
      <c r="L6" s="10"/>
      <c r="M6" s="9"/>
      <c r="N6" s="9"/>
      <c r="O6" s="2"/>
      <c r="P6" s="2"/>
      <c r="Q6" s="7"/>
      <c r="R6" s="7"/>
      <c r="S6" s="7"/>
    </row>
    <row r="7" spans="1:19" s="18" customFormat="1" ht="18.75">
      <c r="A7" s="30" t="s">
        <v>4</v>
      </c>
      <c r="B7" s="30" t="s">
        <v>7</v>
      </c>
      <c r="C7" s="31"/>
      <c r="D7" s="31"/>
      <c r="E7" s="26">
        <f>-PMT($E$3/12,$E$4,$E$5,0,0)</f>
        <v>536.8216230121382</v>
      </c>
      <c r="F7" s="11">
        <f>ROUNDUP($E$7,2)</f>
        <v>536.83</v>
      </c>
      <c r="G7" s="9"/>
      <c r="H7" s="9"/>
      <c r="I7" s="9"/>
      <c r="J7" s="9"/>
      <c r="K7" s="9"/>
      <c r="L7" s="10"/>
      <c r="M7" s="9"/>
      <c r="N7" s="9"/>
      <c r="O7" s="2"/>
      <c r="P7" s="2"/>
      <c r="Q7" s="7"/>
      <c r="R7" s="7"/>
      <c r="S7" s="7"/>
    </row>
    <row r="8" spans="1:19" s="18" customFormat="1" ht="18.75">
      <c r="A8" s="30"/>
      <c r="B8" s="30"/>
      <c r="C8" s="31"/>
      <c r="D8" s="31"/>
      <c r="E8" s="26"/>
      <c r="F8" s="11"/>
      <c r="G8" s="9"/>
      <c r="H8" s="9"/>
      <c r="I8" s="9"/>
      <c r="J8" s="9"/>
      <c r="K8" s="9"/>
      <c r="L8" s="10"/>
      <c r="M8" s="9"/>
      <c r="N8" s="9"/>
      <c r="O8" s="2"/>
      <c r="P8" s="2"/>
      <c r="Q8" s="7"/>
      <c r="R8" s="7"/>
      <c r="S8" s="7"/>
    </row>
    <row r="9" spans="1:19" s="18" customFormat="1" ht="18.75">
      <c r="A9" s="30"/>
      <c r="B9" s="43" t="s">
        <v>27</v>
      </c>
      <c r="C9" s="31"/>
      <c r="D9" s="31"/>
      <c r="E9" s="26"/>
      <c r="F9" s="11"/>
      <c r="G9" s="9"/>
      <c r="H9" s="9"/>
      <c r="I9" s="9"/>
      <c r="J9" s="9"/>
      <c r="K9" s="9"/>
      <c r="L9" s="10"/>
      <c r="M9" s="9"/>
      <c r="N9" s="9"/>
      <c r="O9" s="2"/>
      <c r="P9" s="2"/>
      <c r="Q9" s="7"/>
      <c r="R9" s="7"/>
      <c r="S9" s="7"/>
    </row>
    <row r="10" spans="1:19" ht="18">
      <c r="A10" s="2"/>
      <c r="B10" s="2"/>
      <c r="C10" s="2"/>
      <c r="D10" s="2"/>
      <c r="E10" s="23"/>
      <c r="F10" s="38" t="s">
        <v>16</v>
      </c>
      <c r="G10" s="2"/>
      <c r="H10" s="2"/>
      <c r="I10" s="2"/>
      <c r="J10" s="30" t="s">
        <v>17</v>
      </c>
      <c r="K10" s="2"/>
      <c r="L10" s="34"/>
      <c r="M10" s="34"/>
      <c r="N10" s="36" t="s">
        <v>20</v>
      </c>
      <c r="O10" s="2"/>
      <c r="P10" s="2"/>
      <c r="Q10" s="2"/>
      <c r="R10" s="2"/>
      <c r="S10" s="2"/>
    </row>
    <row r="11" spans="1:19" ht="15.75">
      <c r="A11" s="2"/>
      <c r="B11" s="25" t="s">
        <v>4</v>
      </c>
      <c r="C11" s="25"/>
      <c r="D11" s="25"/>
      <c r="E11" s="25" t="s">
        <v>6</v>
      </c>
      <c r="F11" s="34" t="s">
        <v>28</v>
      </c>
      <c r="G11" s="25"/>
      <c r="H11" s="25"/>
      <c r="I11" s="25"/>
      <c r="J11" s="25" t="s">
        <v>11</v>
      </c>
      <c r="K11" s="25"/>
      <c r="N11" s="36" t="s">
        <v>21</v>
      </c>
      <c r="O11" s="2"/>
      <c r="P11" s="2"/>
      <c r="Q11" s="2"/>
      <c r="R11" s="2"/>
      <c r="S11" s="2"/>
    </row>
    <row r="12" spans="1:19" ht="20.25">
      <c r="A12" s="22" t="s">
        <v>0</v>
      </c>
      <c r="B12" s="24" t="s">
        <v>3</v>
      </c>
      <c r="C12" s="24" t="s">
        <v>1</v>
      </c>
      <c r="D12" s="24" t="s">
        <v>2</v>
      </c>
      <c r="E12" s="24" t="s">
        <v>5</v>
      </c>
      <c r="F12" s="44" t="s">
        <v>13</v>
      </c>
      <c r="G12" s="35" t="s">
        <v>15</v>
      </c>
      <c r="H12" s="35" t="s">
        <v>12</v>
      </c>
      <c r="I12" s="35"/>
      <c r="J12" s="35" t="s">
        <v>18</v>
      </c>
      <c r="K12" s="35" t="s">
        <v>12</v>
      </c>
      <c r="L12" s="40" t="s">
        <v>19</v>
      </c>
      <c r="M12" s="20"/>
      <c r="N12" s="40" t="s">
        <v>22</v>
      </c>
      <c r="O12" s="19"/>
      <c r="P12" s="19"/>
      <c r="Q12" s="2"/>
      <c r="R12" s="2"/>
      <c r="S12" s="2"/>
    </row>
    <row r="13" spans="1:19" s="21" customFormat="1" ht="15">
      <c r="A13" s="2">
        <v>1</v>
      </c>
      <c r="B13" s="28">
        <f>$F$7</f>
        <v>536.83</v>
      </c>
      <c r="C13" s="27">
        <f>$E$5*$E$3/12</f>
        <v>416.6666666666667</v>
      </c>
      <c r="D13" s="28">
        <f>B13-C13</f>
        <v>120.16333333333336</v>
      </c>
      <c r="E13" s="28">
        <f>MAX($E$5+$E$5*E3/12-B13,0)</f>
        <v>99879.83666666667</v>
      </c>
      <c r="F13" s="37">
        <v>0.03</v>
      </c>
      <c r="G13" s="39">
        <f>B13</f>
        <v>536.83</v>
      </c>
      <c r="H13" s="5">
        <f>G13</f>
        <v>536.83</v>
      </c>
      <c r="I13" s="5"/>
      <c r="J13" s="5">
        <f>$L$3*(1+F13/12)</f>
        <v>100250</v>
      </c>
      <c r="K13" s="5">
        <f>J13-E13</f>
        <v>370.16333333333023</v>
      </c>
      <c r="L13" s="3">
        <v>1</v>
      </c>
      <c r="M13" s="3"/>
      <c r="N13" s="3">
        <f>H13-K13</f>
        <v>166.6666666666698</v>
      </c>
      <c r="O13" s="2"/>
      <c r="P13" s="2">
        <f>IF(N13&gt;0,1,0)</f>
        <v>1</v>
      </c>
      <c r="Q13" s="19">
        <f>P13</f>
        <v>1</v>
      </c>
      <c r="R13" s="19"/>
      <c r="S13" s="19"/>
    </row>
    <row r="14" spans="1:19" ht="15">
      <c r="A14" s="2">
        <f aca="true" t="shared" si="0" ref="A14:A77">+A13+1</f>
        <v>2</v>
      </c>
      <c r="B14" s="29">
        <f aca="true" t="shared" si="1" ref="B14:B77">IF(E13&gt;(B13-C14),$F$7,E13+C14)</f>
        <v>536.83</v>
      </c>
      <c r="C14" s="6">
        <f>E13*$E$3/12</f>
        <v>416.1659861111111</v>
      </c>
      <c r="D14" s="28">
        <f aca="true" t="shared" si="2" ref="D14:D77">B14-C14</f>
        <v>120.66401388888892</v>
      </c>
      <c r="E14" s="6">
        <f aca="true" t="shared" si="3" ref="E14:E77">MAX(E13+E13*$E$3/12-B14,0)</f>
        <v>99759.17265277778</v>
      </c>
      <c r="F14" s="37">
        <v>0.03</v>
      </c>
      <c r="G14" s="39">
        <f aca="true" t="shared" si="4" ref="G14:G77">B14</f>
        <v>536.83</v>
      </c>
      <c r="H14" s="5">
        <f>G14+H13*(1+F14/12)</f>
        <v>1075.002075</v>
      </c>
      <c r="I14" s="5"/>
      <c r="J14" s="5">
        <f>J13*(1+F14/12)</f>
        <v>100500.625</v>
      </c>
      <c r="K14" s="5">
        <f aca="true" t="shared" si="5" ref="K14:K77">J14-E14</f>
        <v>741.4523472222209</v>
      </c>
      <c r="L14" s="3">
        <f>L13+1</f>
        <v>2</v>
      </c>
      <c r="M14" s="3"/>
      <c r="N14" s="3">
        <f aca="true" t="shared" si="6" ref="N14:N77">H14-K14</f>
        <v>333.54972777777925</v>
      </c>
      <c r="O14" s="2"/>
      <c r="P14" s="2">
        <f aca="true" t="shared" si="7" ref="P14:P77">IF(N14&gt;0,1,0)</f>
        <v>1</v>
      </c>
      <c r="Q14" s="2">
        <f>Q13+P14</f>
        <v>2</v>
      </c>
      <c r="R14" s="2"/>
      <c r="S14" s="2"/>
    </row>
    <row r="15" spans="1:19" ht="15">
      <c r="A15" s="2">
        <f t="shared" si="0"/>
        <v>3</v>
      </c>
      <c r="B15" s="29">
        <f t="shared" si="1"/>
        <v>536.83</v>
      </c>
      <c r="C15" s="6">
        <f aca="true" t="shared" si="8" ref="C15:C78">E14*$E$3/12</f>
        <v>415.6632193865741</v>
      </c>
      <c r="D15" s="28">
        <f t="shared" si="2"/>
        <v>121.16678061342594</v>
      </c>
      <c r="E15" s="6">
        <f t="shared" si="3"/>
        <v>99638.00587216436</v>
      </c>
      <c r="F15" s="37">
        <v>0.03</v>
      </c>
      <c r="G15" s="39">
        <f t="shared" si="4"/>
        <v>536.83</v>
      </c>
      <c r="H15" s="5">
        <f>G15+H14*(1+F15/12)</f>
        <v>1614.5195801875002</v>
      </c>
      <c r="I15" s="5"/>
      <c r="J15" s="5">
        <f aca="true" t="shared" si="9" ref="J15:J78">J14*(1+F15/12)</f>
        <v>100751.8765625</v>
      </c>
      <c r="K15" s="5">
        <f t="shared" si="5"/>
        <v>1113.870690335636</v>
      </c>
      <c r="L15" s="3">
        <f aca="true" t="shared" si="10" ref="L15:L78">L14+1</f>
        <v>3</v>
      </c>
      <c r="M15" s="3"/>
      <c r="N15" s="3">
        <f t="shared" si="6"/>
        <v>500.64888985186417</v>
      </c>
      <c r="O15" s="2"/>
      <c r="P15" s="2">
        <f t="shared" si="7"/>
        <v>1</v>
      </c>
      <c r="Q15" s="2">
        <f aca="true" t="shared" si="11" ref="Q15:Q78">Q14+P15</f>
        <v>3</v>
      </c>
      <c r="R15" s="2"/>
      <c r="S15" s="2"/>
    </row>
    <row r="16" spans="1:19" ht="15">
      <c r="A16" s="2">
        <f t="shared" si="0"/>
        <v>4</v>
      </c>
      <c r="B16" s="29">
        <f t="shared" si="1"/>
        <v>536.83</v>
      </c>
      <c r="C16" s="6">
        <f t="shared" si="8"/>
        <v>415.1583578006848</v>
      </c>
      <c r="D16" s="28">
        <f t="shared" si="2"/>
        <v>121.67164219931522</v>
      </c>
      <c r="E16" s="6">
        <f t="shared" si="3"/>
        <v>99516.33422996504</v>
      </c>
      <c r="F16" s="37">
        <v>0.03</v>
      </c>
      <c r="G16" s="39">
        <f t="shared" si="4"/>
        <v>536.83</v>
      </c>
      <c r="H16" s="5">
        <f aca="true" t="shared" si="12" ref="H16:H79">G16+H15*(1+F16/12)</f>
        <v>2155.385879137969</v>
      </c>
      <c r="I16" s="5"/>
      <c r="J16" s="5">
        <f t="shared" si="9"/>
        <v>101003.75625390623</v>
      </c>
      <c r="K16" s="5">
        <f t="shared" si="5"/>
        <v>1487.4220239411952</v>
      </c>
      <c r="L16" s="3">
        <f t="shared" si="10"/>
        <v>4</v>
      </c>
      <c r="M16" s="3"/>
      <c r="N16" s="3">
        <f t="shared" si="6"/>
        <v>667.9638551967737</v>
      </c>
      <c r="O16" s="2"/>
      <c r="P16" s="2">
        <f t="shared" si="7"/>
        <v>1</v>
      </c>
      <c r="Q16" s="2">
        <f t="shared" si="11"/>
        <v>4</v>
      </c>
      <c r="R16" s="2"/>
      <c r="S16" s="2"/>
    </row>
    <row r="17" spans="1:19" ht="15">
      <c r="A17" s="2">
        <f t="shared" si="0"/>
        <v>5</v>
      </c>
      <c r="B17" s="29">
        <f t="shared" si="1"/>
        <v>536.83</v>
      </c>
      <c r="C17" s="6">
        <f t="shared" si="8"/>
        <v>414.6513926248544</v>
      </c>
      <c r="D17" s="28">
        <f t="shared" si="2"/>
        <v>122.17860737514565</v>
      </c>
      <c r="E17" s="6">
        <f t="shared" si="3"/>
        <v>99394.1556225899</v>
      </c>
      <c r="F17" s="37">
        <v>0.03</v>
      </c>
      <c r="G17" s="39">
        <f t="shared" si="4"/>
        <v>536.83</v>
      </c>
      <c r="H17" s="5">
        <f t="shared" si="12"/>
        <v>2697.604343835814</v>
      </c>
      <c r="I17" s="5"/>
      <c r="J17" s="5">
        <f t="shared" si="9"/>
        <v>101256.265644541</v>
      </c>
      <c r="K17" s="5">
        <f t="shared" si="5"/>
        <v>1862.110021951099</v>
      </c>
      <c r="L17" s="3">
        <f t="shared" si="10"/>
        <v>5</v>
      </c>
      <c r="M17" s="3"/>
      <c r="N17" s="3">
        <f t="shared" si="6"/>
        <v>835.4943218847147</v>
      </c>
      <c r="O17" s="2"/>
      <c r="P17" s="2">
        <f t="shared" si="7"/>
        <v>1</v>
      </c>
      <c r="Q17" s="2">
        <f t="shared" si="11"/>
        <v>5</v>
      </c>
      <c r="R17" s="2"/>
      <c r="S17" s="2"/>
    </row>
    <row r="18" spans="1:19" ht="15">
      <c r="A18" s="2">
        <f t="shared" si="0"/>
        <v>6</v>
      </c>
      <c r="B18" s="29">
        <f t="shared" si="1"/>
        <v>536.83</v>
      </c>
      <c r="C18" s="6">
        <f t="shared" si="8"/>
        <v>414.14231509412457</v>
      </c>
      <c r="D18" s="28">
        <f t="shared" si="2"/>
        <v>122.68768490587547</v>
      </c>
      <c r="E18" s="6">
        <f t="shared" si="3"/>
        <v>99271.46793768402</v>
      </c>
      <c r="F18" s="37">
        <v>0.03</v>
      </c>
      <c r="G18" s="39">
        <f t="shared" si="4"/>
        <v>536.83</v>
      </c>
      <c r="H18" s="5">
        <f t="shared" si="12"/>
        <v>3241.178354695403</v>
      </c>
      <c r="I18" s="5"/>
      <c r="J18" s="5">
        <f t="shared" si="9"/>
        <v>101509.40630865234</v>
      </c>
      <c r="K18" s="5">
        <f t="shared" si="5"/>
        <v>2237.938370968317</v>
      </c>
      <c r="L18" s="3">
        <f t="shared" si="10"/>
        <v>6</v>
      </c>
      <c r="M18" s="3"/>
      <c r="N18" s="3">
        <f t="shared" si="6"/>
        <v>1003.2399837270859</v>
      </c>
      <c r="O18" s="2"/>
      <c r="P18" s="2">
        <f t="shared" si="7"/>
        <v>1</v>
      </c>
      <c r="Q18" s="2">
        <f t="shared" si="11"/>
        <v>6</v>
      </c>
      <c r="R18" s="2"/>
      <c r="S18" s="2"/>
    </row>
    <row r="19" spans="1:19" ht="15">
      <c r="A19" s="2">
        <f t="shared" si="0"/>
        <v>7</v>
      </c>
      <c r="B19" s="29">
        <f t="shared" si="1"/>
        <v>536.83</v>
      </c>
      <c r="C19" s="6">
        <f t="shared" si="8"/>
        <v>413.6311164070168</v>
      </c>
      <c r="D19" s="28">
        <f t="shared" si="2"/>
        <v>123.19888359298324</v>
      </c>
      <c r="E19" s="6">
        <f t="shared" si="3"/>
        <v>99148.26905409104</v>
      </c>
      <c r="F19" s="37">
        <v>0.03</v>
      </c>
      <c r="G19" s="39">
        <f t="shared" si="4"/>
        <v>536.83</v>
      </c>
      <c r="H19" s="5">
        <f t="shared" si="12"/>
        <v>3786.111300582141</v>
      </c>
      <c r="I19" s="5"/>
      <c r="J19" s="5">
        <f t="shared" si="9"/>
        <v>101763.17982442396</v>
      </c>
      <c r="K19" s="5">
        <f t="shared" si="5"/>
        <v>2614.910770332921</v>
      </c>
      <c r="L19" s="3">
        <f t="shared" si="10"/>
        <v>7</v>
      </c>
      <c r="M19" s="3"/>
      <c r="N19" s="3">
        <f t="shared" si="6"/>
        <v>1171.2005302492203</v>
      </c>
      <c r="O19" s="2"/>
      <c r="P19" s="2">
        <f t="shared" si="7"/>
        <v>1</v>
      </c>
      <c r="Q19" s="2">
        <f t="shared" si="11"/>
        <v>7</v>
      </c>
      <c r="R19" s="2"/>
      <c r="S19" s="2"/>
    </row>
    <row r="20" spans="1:19" ht="15">
      <c r="A20" s="2">
        <f t="shared" si="0"/>
        <v>8</v>
      </c>
      <c r="B20" s="29">
        <f t="shared" si="1"/>
        <v>536.83</v>
      </c>
      <c r="C20" s="6">
        <f t="shared" si="8"/>
        <v>413.1177877253794</v>
      </c>
      <c r="D20" s="28">
        <f t="shared" si="2"/>
        <v>123.71221227462064</v>
      </c>
      <c r="E20" s="6">
        <f t="shared" si="3"/>
        <v>99024.55684181642</v>
      </c>
      <c r="F20" s="37">
        <v>0.03</v>
      </c>
      <c r="G20" s="39">
        <f t="shared" si="4"/>
        <v>536.83</v>
      </c>
      <c r="H20" s="5">
        <f t="shared" si="12"/>
        <v>4332.4065788335965</v>
      </c>
      <c r="I20" s="5"/>
      <c r="J20" s="5">
        <f t="shared" si="9"/>
        <v>102017.58777398501</v>
      </c>
      <c r="K20" s="5">
        <f t="shared" si="5"/>
        <v>2993.0309321685927</v>
      </c>
      <c r="L20" s="3">
        <f t="shared" si="10"/>
        <v>8</v>
      </c>
      <c r="M20" s="3"/>
      <c r="N20" s="3">
        <f t="shared" si="6"/>
        <v>1339.3756466650038</v>
      </c>
      <c r="O20" s="2"/>
      <c r="P20" s="2">
        <f t="shared" si="7"/>
        <v>1</v>
      </c>
      <c r="Q20" s="2">
        <f t="shared" si="11"/>
        <v>8</v>
      </c>
      <c r="R20" s="2"/>
      <c r="S20" s="2"/>
    </row>
    <row r="21" spans="1:19" ht="15">
      <c r="A21" s="2">
        <f t="shared" si="0"/>
        <v>9</v>
      </c>
      <c r="B21" s="29">
        <f t="shared" si="1"/>
        <v>536.83</v>
      </c>
      <c r="C21" s="6">
        <f t="shared" si="8"/>
        <v>412.6023201742351</v>
      </c>
      <c r="D21" s="28">
        <f t="shared" si="2"/>
        <v>124.22767982576494</v>
      </c>
      <c r="E21" s="6">
        <f t="shared" si="3"/>
        <v>98900.32916199065</v>
      </c>
      <c r="F21" s="37">
        <v>0.03</v>
      </c>
      <c r="G21" s="39">
        <f t="shared" si="4"/>
        <v>536.83</v>
      </c>
      <c r="H21" s="5">
        <f t="shared" si="12"/>
        <v>4880.0675952806805</v>
      </c>
      <c r="I21" s="5"/>
      <c r="J21" s="5">
        <f t="shared" si="9"/>
        <v>102272.63174341997</v>
      </c>
      <c r="K21" s="5">
        <f t="shared" si="5"/>
        <v>3372.3025814293214</v>
      </c>
      <c r="L21" s="3">
        <f t="shared" si="10"/>
        <v>9</v>
      </c>
      <c r="M21" s="3"/>
      <c r="N21" s="3">
        <f t="shared" si="6"/>
        <v>1507.765013851359</v>
      </c>
      <c r="O21" s="2"/>
      <c r="P21" s="2">
        <f t="shared" si="7"/>
        <v>1</v>
      </c>
      <c r="Q21" s="2">
        <f t="shared" si="11"/>
        <v>9</v>
      </c>
      <c r="R21" s="2"/>
      <c r="S21" s="2"/>
    </row>
    <row r="22" spans="1:19" ht="15">
      <c r="A22" s="2">
        <f t="shared" si="0"/>
        <v>10</v>
      </c>
      <c r="B22" s="29">
        <f t="shared" si="1"/>
        <v>536.83</v>
      </c>
      <c r="C22" s="6">
        <f t="shared" si="8"/>
        <v>412.0847048416278</v>
      </c>
      <c r="D22" s="28">
        <f t="shared" si="2"/>
        <v>124.74529515837224</v>
      </c>
      <c r="E22" s="6">
        <f t="shared" si="3"/>
        <v>98775.58386683228</v>
      </c>
      <c r="F22" s="37">
        <v>0.03</v>
      </c>
      <c r="G22" s="39">
        <f t="shared" si="4"/>
        <v>536.83</v>
      </c>
      <c r="H22" s="5">
        <f t="shared" si="12"/>
        <v>5429.097764268882</v>
      </c>
      <c r="I22" s="5"/>
      <c r="J22" s="5">
        <f t="shared" si="9"/>
        <v>102528.31332277851</v>
      </c>
      <c r="K22" s="5">
        <f t="shared" si="5"/>
        <v>3752.7294559462316</v>
      </c>
      <c r="L22" s="3">
        <f t="shared" si="10"/>
        <v>10</v>
      </c>
      <c r="M22" s="3"/>
      <c r="N22" s="3">
        <f t="shared" si="6"/>
        <v>1676.3683083226506</v>
      </c>
      <c r="O22" s="2"/>
      <c r="P22" s="2">
        <f t="shared" si="7"/>
        <v>1</v>
      </c>
      <c r="Q22" s="2">
        <f t="shared" si="11"/>
        <v>10</v>
      </c>
      <c r="R22" s="2"/>
      <c r="S22" s="2"/>
    </row>
    <row r="23" spans="1:19" ht="15">
      <c r="A23" s="2">
        <f t="shared" si="0"/>
        <v>11</v>
      </c>
      <c r="B23" s="29">
        <f t="shared" si="1"/>
        <v>536.83</v>
      </c>
      <c r="C23" s="6">
        <f t="shared" si="8"/>
        <v>411.5649327784679</v>
      </c>
      <c r="D23" s="28">
        <f t="shared" si="2"/>
        <v>125.26506722153215</v>
      </c>
      <c r="E23" s="6">
        <f t="shared" si="3"/>
        <v>98650.31879961074</v>
      </c>
      <c r="F23" s="37">
        <v>0.03</v>
      </c>
      <c r="G23" s="39">
        <f t="shared" si="4"/>
        <v>536.83</v>
      </c>
      <c r="H23" s="5">
        <f t="shared" si="12"/>
        <v>5979.500508679554</v>
      </c>
      <c r="I23" s="5"/>
      <c r="J23" s="5">
        <f t="shared" si="9"/>
        <v>102784.63410608546</v>
      </c>
      <c r="K23" s="5">
        <f t="shared" si="5"/>
        <v>4134.315306474717</v>
      </c>
      <c r="L23" s="3">
        <f t="shared" si="10"/>
        <v>11</v>
      </c>
      <c r="M23" s="3"/>
      <c r="N23" s="3">
        <f t="shared" si="6"/>
        <v>1845.185202204837</v>
      </c>
      <c r="O23" s="2"/>
      <c r="P23" s="2">
        <f t="shared" si="7"/>
        <v>1</v>
      </c>
      <c r="Q23" s="2">
        <f t="shared" si="11"/>
        <v>11</v>
      </c>
      <c r="R23" s="2"/>
      <c r="S23" s="2"/>
    </row>
    <row r="24" spans="1:19" ht="15">
      <c r="A24" s="2">
        <f t="shared" si="0"/>
        <v>12</v>
      </c>
      <c r="B24" s="29">
        <f t="shared" si="1"/>
        <v>536.83</v>
      </c>
      <c r="C24" s="6">
        <f t="shared" si="8"/>
        <v>411.04299499837816</v>
      </c>
      <c r="D24" s="28">
        <f t="shared" si="2"/>
        <v>125.78700500162188</v>
      </c>
      <c r="E24" s="6">
        <f t="shared" si="3"/>
        <v>98524.53179460912</v>
      </c>
      <c r="F24" s="37">
        <v>0.03</v>
      </c>
      <c r="G24" s="39">
        <f t="shared" si="4"/>
        <v>536.83</v>
      </c>
      <c r="H24" s="5">
        <f t="shared" si="12"/>
        <v>6531.279259951252</v>
      </c>
      <c r="I24" s="5"/>
      <c r="J24" s="5">
        <f t="shared" si="9"/>
        <v>103041.59569135067</v>
      </c>
      <c r="K24" s="5">
        <f t="shared" si="5"/>
        <v>4517.063896741543</v>
      </c>
      <c r="L24" s="3">
        <f t="shared" si="10"/>
        <v>12</v>
      </c>
      <c r="M24" s="3"/>
      <c r="N24" s="3">
        <f t="shared" si="6"/>
        <v>2014.2153632097088</v>
      </c>
      <c r="O24" s="2"/>
      <c r="P24" s="2">
        <f t="shared" si="7"/>
        <v>1</v>
      </c>
      <c r="Q24" s="2">
        <f t="shared" si="11"/>
        <v>12</v>
      </c>
      <c r="R24" s="2"/>
      <c r="S24" s="2"/>
    </row>
    <row r="25" spans="1:19" ht="15">
      <c r="A25" s="2">
        <f t="shared" si="0"/>
        <v>13</v>
      </c>
      <c r="B25" s="29">
        <f t="shared" si="1"/>
        <v>536.83</v>
      </c>
      <c r="C25" s="6">
        <f t="shared" si="8"/>
        <v>410.51888247753806</v>
      </c>
      <c r="D25" s="28">
        <f t="shared" si="2"/>
        <v>126.31111752246198</v>
      </c>
      <c r="E25" s="6">
        <f t="shared" si="3"/>
        <v>98398.22067708666</v>
      </c>
      <c r="F25" s="37">
        <v>0.03</v>
      </c>
      <c r="G25" s="39">
        <f t="shared" si="4"/>
        <v>536.83</v>
      </c>
      <c r="H25" s="5">
        <f t="shared" si="12"/>
        <v>7084.43745810113</v>
      </c>
      <c r="I25" s="5"/>
      <c r="J25" s="5">
        <f t="shared" si="9"/>
        <v>103299.19968057904</v>
      </c>
      <c r="K25" s="5">
        <f t="shared" si="5"/>
        <v>4900.979003492379</v>
      </c>
      <c r="L25" s="3">
        <f t="shared" si="10"/>
        <v>13</v>
      </c>
      <c r="M25" s="3"/>
      <c r="N25" s="3">
        <f t="shared" si="6"/>
        <v>2183.458454608751</v>
      </c>
      <c r="O25" s="2"/>
      <c r="P25" s="2">
        <f t="shared" si="7"/>
        <v>1</v>
      </c>
      <c r="Q25" s="2">
        <f t="shared" si="11"/>
        <v>13</v>
      </c>
      <c r="R25" s="2"/>
      <c r="S25" s="2"/>
    </row>
    <row r="26" spans="1:19" ht="15">
      <c r="A26" s="2">
        <f t="shared" si="0"/>
        <v>14</v>
      </c>
      <c r="B26" s="29">
        <f t="shared" si="1"/>
        <v>536.83</v>
      </c>
      <c r="C26" s="6">
        <f t="shared" si="8"/>
        <v>409.99258615452777</v>
      </c>
      <c r="D26" s="28">
        <f t="shared" si="2"/>
        <v>126.83741384547227</v>
      </c>
      <c r="E26" s="6">
        <f t="shared" si="3"/>
        <v>98271.3832632412</v>
      </c>
      <c r="F26" s="37">
        <v>0.03</v>
      </c>
      <c r="G26" s="39">
        <f t="shared" si="4"/>
        <v>536.83</v>
      </c>
      <c r="H26" s="5">
        <f t="shared" si="12"/>
        <v>7638.978551746382</v>
      </c>
      <c r="I26" s="5"/>
      <c r="J26" s="5">
        <f t="shared" si="9"/>
        <v>103557.44767978048</v>
      </c>
      <c r="K26" s="5">
        <f t="shared" si="5"/>
        <v>5286.064416539288</v>
      </c>
      <c r="L26" s="3">
        <f t="shared" si="10"/>
        <v>14</v>
      </c>
      <c r="M26" s="3"/>
      <c r="N26" s="3">
        <f t="shared" si="6"/>
        <v>2352.9141352070947</v>
      </c>
      <c r="O26" s="2"/>
      <c r="P26" s="2">
        <f t="shared" si="7"/>
        <v>1</v>
      </c>
      <c r="Q26" s="2">
        <f t="shared" si="11"/>
        <v>14</v>
      </c>
      <c r="R26" s="2"/>
      <c r="S26" s="2"/>
    </row>
    <row r="27" spans="1:19" ht="15">
      <c r="A27" s="2">
        <f t="shared" si="0"/>
        <v>15</v>
      </c>
      <c r="B27" s="29">
        <f t="shared" si="1"/>
        <v>536.83</v>
      </c>
      <c r="C27" s="6">
        <f t="shared" si="8"/>
        <v>409.4640969301717</v>
      </c>
      <c r="D27" s="28">
        <f t="shared" si="2"/>
        <v>127.36590306982833</v>
      </c>
      <c r="E27" s="6">
        <f t="shared" si="3"/>
        <v>98144.01736017136</v>
      </c>
      <c r="F27" s="37">
        <v>0.03</v>
      </c>
      <c r="G27" s="39">
        <f t="shared" si="4"/>
        <v>536.83</v>
      </c>
      <c r="H27" s="5">
        <f t="shared" si="12"/>
        <v>8194.905998125749</v>
      </c>
      <c r="I27" s="5"/>
      <c r="J27" s="5">
        <f t="shared" si="9"/>
        <v>103816.34129897993</v>
      </c>
      <c r="K27" s="5">
        <f t="shared" si="5"/>
        <v>5672.323938808564</v>
      </c>
      <c r="L27" s="3">
        <f t="shared" si="10"/>
        <v>15</v>
      </c>
      <c r="M27" s="3"/>
      <c r="N27" s="3">
        <f t="shared" si="6"/>
        <v>2522.5820593171848</v>
      </c>
      <c r="O27" s="2"/>
      <c r="P27" s="2">
        <f t="shared" si="7"/>
        <v>1</v>
      </c>
      <c r="Q27" s="2">
        <f t="shared" si="11"/>
        <v>15</v>
      </c>
      <c r="R27" s="2"/>
      <c r="S27" s="2"/>
    </row>
    <row r="28" spans="1:19" ht="15">
      <c r="A28" s="2">
        <f t="shared" si="0"/>
        <v>16</v>
      </c>
      <c r="B28" s="29">
        <f t="shared" si="1"/>
        <v>536.83</v>
      </c>
      <c r="C28" s="6">
        <f t="shared" si="8"/>
        <v>408.93340566738067</v>
      </c>
      <c r="D28" s="28">
        <f t="shared" si="2"/>
        <v>127.89659433261937</v>
      </c>
      <c r="E28" s="6">
        <f t="shared" si="3"/>
        <v>98016.12076583874</v>
      </c>
      <c r="F28" s="37">
        <v>0.03</v>
      </c>
      <c r="G28" s="39">
        <f t="shared" si="4"/>
        <v>536.83</v>
      </c>
      <c r="H28" s="5">
        <f t="shared" si="12"/>
        <v>8752.223263121063</v>
      </c>
      <c r="I28" s="5"/>
      <c r="J28" s="5">
        <f t="shared" si="9"/>
        <v>104075.88215222736</v>
      </c>
      <c r="K28" s="5">
        <f t="shared" si="5"/>
        <v>6059.761386388622</v>
      </c>
      <c r="L28" s="3">
        <f t="shared" si="10"/>
        <v>16</v>
      </c>
      <c r="M28" s="3"/>
      <c r="N28" s="3">
        <f t="shared" si="6"/>
        <v>2692.461876732441</v>
      </c>
      <c r="O28" s="2"/>
      <c r="P28" s="2">
        <f t="shared" si="7"/>
        <v>1</v>
      </c>
      <c r="Q28" s="2">
        <f t="shared" si="11"/>
        <v>16</v>
      </c>
      <c r="R28" s="2"/>
      <c r="S28" s="2"/>
    </row>
    <row r="29" spans="1:19" ht="15">
      <c r="A29" s="2">
        <f t="shared" si="0"/>
        <v>17</v>
      </c>
      <c r="B29" s="29">
        <f t="shared" si="1"/>
        <v>536.83</v>
      </c>
      <c r="C29" s="6">
        <f t="shared" si="8"/>
        <v>408.4005031909948</v>
      </c>
      <c r="D29" s="28">
        <f t="shared" si="2"/>
        <v>128.42949680900523</v>
      </c>
      <c r="E29" s="6">
        <f t="shared" si="3"/>
        <v>97887.69126902973</v>
      </c>
      <c r="F29" s="37">
        <v>0.03</v>
      </c>
      <c r="G29" s="39">
        <f t="shared" si="4"/>
        <v>536.83</v>
      </c>
      <c r="H29" s="5">
        <f t="shared" si="12"/>
        <v>9310.933821278864</v>
      </c>
      <c r="I29" s="5"/>
      <c r="J29" s="5">
        <f t="shared" si="9"/>
        <v>104336.07185760792</v>
      </c>
      <c r="K29" s="5">
        <f t="shared" si="5"/>
        <v>6448.380588578191</v>
      </c>
      <c r="L29" s="3">
        <f t="shared" si="10"/>
        <v>17</v>
      </c>
      <c r="M29" s="3"/>
      <c r="N29" s="3">
        <f t="shared" si="6"/>
        <v>2862.553232700673</v>
      </c>
      <c r="O29" s="2"/>
      <c r="P29" s="2">
        <f t="shared" si="7"/>
        <v>1</v>
      </c>
      <c r="Q29" s="2">
        <f t="shared" si="11"/>
        <v>17</v>
      </c>
      <c r="R29" s="2"/>
      <c r="S29" s="2"/>
    </row>
    <row r="30" spans="1:19" ht="15">
      <c r="A30" s="2">
        <f t="shared" si="0"/>
        <v>18</v>
      </c>
      <c r="B30" s="29">
        <f t="shared" si="1"/>
        <v>536.83</v>
      </c>
      <c r="C30" s="6">
        <f t="shared" si="8"/>
        <v>407.86538028762385</v>
      </c>
      <c r="D30" s="28">
        <f t="shared" si="2"/>
        <v>128.9646197123762</v>
      </c>
      <c r="E30" s="6">
        <f t="shared" si="3"/>
        <v>97758.72664931735</v>
      </c>
      <c r="F30" s="37">
        <v>0.03</v>
      </c>
      <c r="G30" s="39">
        <f t="shared" si="4"/>
        <v>536.83</v>
      </c>
      <c r="H30" s="5">
        <f t="shared" si="12"/>
        <v>9871.041155832061</v>
      </c>
      <c r="I30" s="5"/>
      <c r="J30" s="5">
        <f t="shared" si="9"/>
        <v>104596.91203725194</v>
      </c>
      <c r="K30" s="5">
        <f t="shared" si="5"/>
        <v>6838.185387934587</v>
      </c>
      <c r="L30" s="3">
        <f t="shared" si="10"/>
        <v>18</v>
      </c>
      <c r="M30" s="3"/>
      <c r="N30" s="3">
        <f t="shared" si="6"/>
        <v>3032.855767897474</v>
      </c>
      <c r="O30" s="2"/>
      <c r="P30" s="2">
        <f t="shared" si="7"/>
        <v>1</v>
      </c>
      <c r="Q30" s="2">
        <f t="shared" si="11"/>
        <v>18</v>
      </c>
      <c r="R30" s="2"/>
      <c r="S30" s="2"/>
    </row>
    <row r="31" spans="1:19" ht="15">
      <c r="A31" s="2">
        <f t="shared" si="0"/>
        <v>19</v>
      </c>
      <c r="B31" s="29">
        <f t="shared" si="1"/>
        <v>536.83</v>
      </c>
      <c r="C31" s="6">
        <f t="shared" si="8"/>
        <v>407.328027705489</v>
      </c>
      <c r="D31" s="28">
        <f t="shared" si="2"/>
        <v>129.50197229451106</v>
      </c>
      <c r="E31" s="6">
        <f t="shared" si="3"/>
        <v>97629.22467702284</v>
      </c>
      <c r="F31" s="37">
        <v>0.03</v>
      </c>
      <c r="G31" s="39">
        <f t="shared" si="4"/>
        <v>536.83</v>
      </c>
      <c r="H31" s="5">
        <f t="shared" si="12"/>
        <v>10432.548758721641</v>
      </c>
      <c r="I31" s="5"/>
      <c r="J31" s="5">
        <f t="shared" si="9"/>
        <v>104858.40431734506</v>
      </c>
      <c r="K31" s="5">
        <f t="shared" si="5"/>
        <v>7229.179640322225</v>
      </c>
      <c r="L31" s="3">
        <f t="shared" si="10"/>
        <v>19</v>
      </c>
      <c r="M31" s="3"/>
      <c r="N31" s="3">
        <f t="shared" si="6"/>
        <v>3203.369118399416</v>
      </c>
      <c r="O31" s="2"/>
      <c r="P31" s="2">
        <f t="shared" si="7"/>
        <v>1</v>
      </c>
      <c r="Q31" s="2">
        <f t="shared" si="11"/>
        <v>19</v>
      </c>
      <c r="R31" s="2"/>
      <c r="S31" s="2"/>
    </row>
    <row r="32" spans="1:19" ht="15">
      <c r="A32" s="2">
        <f t="shared" si="0"/>
        <v>20</v>
      </c>
      <c r="B32" s="29">
        <f t="shared" si="1"/>
        <v>536.83</v>
      </c>
      <c r="C32" s="6">
        <f t="shared" si="8"/>
        <v>406.7884361542619</v>
      </c>
      <c r="D32" s="28">
        <f t="shared" si="2"/>
        <v>130.04156384573815</v>
      </c>
      <c r="E32" s="6">
        <f t="shared" si="3"/>
        <v>97499.1831131771</v>
      </c>
      <c r="F32" s="37">
        <v>0.03</v>
      </c>
      <c r="G32" s="39">
        <f t="shared" si="4"/>
        <v>536.83</v>
      </c>
      <c r="H32" s="5">
        <f t="shared" si="12"/>
        <v>10995.460130618445</v>
      </c>
      <c r="I32" s="5"/>
      <c r="J32" s="5">
        <f t="shared" si="9"/>
        <v>105120.55032813842</v>
      </c>
      <c r="K32" s="5">
        <f t="shared" si="5"/>
        <v>7621.367214961312</v>
      </c>
      <c r="L32" s="3">
        <f t="shared" si="10"/>
        <v>20</v>
      </c>
      <c r="M32" s="3"/>
      <c r="N32" s="3">
        <f t="shared" si="6"/>
        <v>3374.092915657133</v>
      </c>
      <c r="O32" s="2"/>
      <c r="P32" s="2">
        <f t="shared" si="7"/>
        <v>1</v>
      </c>
      <c r="Q32" s="2">
        <f t="shared" si="11"/>
        <v>20</v>
      </c>
      <c r="R32" s="2"/>
      <c r="S32" s="2"/>
    </row>
    <row r="33" spans="1:19" ht="15">
      <c r="A33" s="2">
        <f t="shared" si="0"/>
        <v>21</v>
      </c>
      <c r="B33" s="29">
        <f t="shared" si="1"/>
        <v>536.83</v>
      </c>
      <c r="C33" s="6">
        <f t="shared" si="8"/>
        <v>406.24659630490464</v>
      </c>
      <c r="D33" s="28">
        <f t="shared" si="2"/>
        <v>130.5834036950954</v>
      </c>
      <c r="E33" s="6">
        <f t="shared" si="3"/>
        <v>97368.599709482</v>
      </c>
      <c r="F33" s="37">
        <v>0.03</v>
      </c>
      <c r="G33" s="39">
        <f t="shared" si="4"/>
        <v>536.83</v>
      </c>
      <c r="H33" s="5">
        <f t="shared" si="12"/>
        <v>11559.778780944991</v>
      </c>
      <c r="I33" s="5"/>
      <c r="J33" s="5">
        <f t="shared" si="9"/>
        <v>105383.35170395876</v>
      </c>
      <c r="K33" s="5">
        <f t="shared" si="5"/>
        <v>8014.7519944767555</v>
      </c>
      <c r="L33" s="3">
        <f t="shared" si="10"/>
        <v>21</v>
      </c>
      <c r="M33" s="3"/>
      <c r="N33" s="3">
        <f t="shared" si="6"/>
        <v>3545.0267864682355</v>
      </c>
      <c r="O33" s="2"/>
      <c r="P33" s="2">
        <f t="shared" si="7"/>
        <v>1</v>
      </c>
      <c r="Q33" s="2">
        <f t="shared" si="11"/>
        <v>21</v>
      </c>
      <c r="R33" s="2"/>
      <c r="S33" s="2"/>
    </row>
    <row r="34" spans="1:19" ht="15">
      <c r="A34" s="2">
        <f t="shared" si="0"/>
        <v>22</v>
      </c>
      <c r="B34" s="29">
        <f t="shared" si="1"/>
        <v>536.83</v>
      </c>
      <c r="C34" s="6">
        <f t="shared" si="8"/>
        <v>405.70249878950835</v>
      </c>
      <c r="D34" s="28">
        <f t="shared" si="2"/>
        <v>131.1275012104917</v>
      </c>
      <c r="E34" s="6">
        <f t="shared" si="3"/>
        <v>97237.47220827152</v>
      </c>
      <c r="F34" s="37">
        <v>0.03</v>
      </c>
      <c r="G34" s="39">
        <f t="shared" si="4"/>
        <v>536.83</v>
      </c>
      <c r="H34" s="5">
        <f t="shared" si="12"/>
        <v>12125.508227897353</v>
      </c>
      <c r="I34" s="5"/>
      <c r="J34" s="5">
        <f t="shared" si="9"/>
        <v>105646.81008321865</v>
      </c>
      <c r="K34" s="5">
        <f t="shared" si="5"/>
        <v>8409.33787494713</v>
      </c>
      <c r="L34" s="3">
        <f t="shared" si="10"/>
        <v>22</v>
      </c>
      <c r="M34" s="3"/>
      <c r="N34" s="3">
        <f t="shared" si="6"/>
        <v>3716.170352950223</v>
      </c>
      <c r="O34" s="2"/>
      <c r="P34" s="2">
        <f t="shared" si="7"/>
        <v>1</v>
      </c>
      <c r="Q34" s="2">
        <f t="shared" si="11"/>
        <v>22</v>
      </c>
      <c r="R34" s="2"/>
      <c r="S34" s="2"/>
    </row>
    <row r="35" spans="1:19" ht="15">
      <c r="A35" s="2">
        <f t="shared" si="0"/>
        <v>23</v>
      </c>
      <c r="B35" s="29">
        <f t="shared" si="1"/>
        <v>536.83</v>
      </c>
      <c r="C35" s="6">
        <f t="shared" si="8"/>
        <v>405.15613420113135</v>
      </c>
      <c r="D35" s="28">
        <f t="shared" si="2"/>
        <v>131.6738657988687</v>
      </c>
      <c r="E35" s="6">
        <f t="shared" si="3"/>
        <v>97105.79834247264</v>
      </c>
      <c r="F35" s="37">
        <v>0.03</v>
      </c>
      <c r="G35" s="39">
        <f t="shared" si="4"/>
        <v>536.83</v>
      </c>
      <c r="H35" s="5">
        <f t="shared" si="12"/>
        <v>12692.651998467096</v>
      </c>
      <c r="I35" s="5"/>
      <c r="J35" s="5">
        <f t="shared" si="9"/>
        <v>105910.92710842668</v>
      </c>
      <c r="K35" s="5">
        <f t="shared" si="5"/>
        <v>8805.12876595404</v>
      </c>
      <c r="L35" s="3">
        <f t="shared" si="10"/>
        <v>23</v>
      </c>
      <c r="M35" s="3"/>
      <c r="N35" s="3">
        <f t="shared" si="6"/>
        <v>3887.5232325130564</v>
      </c>
      <c r="O35" s="2"/>
      <c r="P35" s="2">
        <f t="shared" si="7"/>
        <v>1</v>
      </c>
      <c r="Q35" s="2">
        <f t="shared" si="11"/>
        <v>23</v>
      </c>
      <c r="R35" s="2"/>
      <c r="S35" s="2"/>
    </row>
    <row r="36" spans="1:19" ht="15">
      <c r="A36" s="2">
        <f t="shared" si="0"/>
        <v>24</v>
      </c>
      <c r="B36" s="29">
        <f t="shared" si="1"/>
        <v>536.83</v>
      </c>
      <c r="C36" s="6">
        <f t="shared" si="8"/>
        <v>404.60749309363604</v>
      </c>
      <c r="D36" s="28">
        <f t="shared" si="2"/>
        <v>132.222506906364</v>
      </c>
      <c r="E36" s="6">
        <f t="shared" si="3"/>
        <v>96973.57583556627</v>
      </c>
      <c r="F36" s="37">
        <v>0.03</v>
      </c>
      <c r="G36" s="39">
        <f t="shared" si="4"/>
        <v>536.83</v>
      </c>
      <c r="H36" s="5">
        <f t="shared" si="12"/>
        <v>13261.213628463263</v>
      </c>
      <c r="I36" s="5"/>
      <c r="J36" s="5">
        <f t="shared" si="9"/>
        <v>106175.70442619774</v>
      </c>
      <c r="K36" s="5">
        <f t="shared" si="5"/>
        <v>9202.128590631473</v>
      </c>
      <c r="L36" s="3">
        <f t="shared" si="10"/>
        <v>24</v>
      </c>
      <c r="M36" s="3"/>
      <c r="N36" s="3">
        <f t="shared" si="6"/>
        <v>4059.08503783179</v>
      </c>
      <c r="O36" s="2"/>
      <c r="P36" s="2">
        <f t="shared" si="7"/>
        <v>1</v>
      </c>
      <c r="Q36" s="2">
        <f t="shared" si="11"/>
        <v>24</v>
      </c>
      <c r="R36" s="2"/>
      <c r="S36" s="2"/>
    </row>
    <row r="37" spans="1:19" ht="15">
      <c r="A37" s="2">
        <f t="shared" si="0"/>
        <v>25</v>
      </c>
      <c r="B37" s="29">
        <f t="shared" si="1"/>
        <v>536.83</v>
      </c>
      <c r="C37" s="6">
        <f t="shared" si="8"/>
        <v>404.05656598152615</v>
      </c>
      <c r="D37" s="28">
        <f t="shared" si="2"/>
        <v>132.7734340184739</v>
      </c>
      <c r="E37" s="6">
        <f t="shared" si="3"/>
        <v>96840.8024015478</v>
      </c>
      <c r="F37" s="37">
        <v>0.07</v>
      </c>
      <c r="G37" s="39">
        <f t="shared" si="4"/>
        <v>536.83</v>
      </c>
      <c r="H37" s="5">
        <f t="shared" si="12"/>
        <v>13875.400707962634</v>
      </c>
      <c r="I37" s="5"/>
      <c r="J37" s="5">
        <f t="shared" si="9"/>
        <v>106795.06270201723</v>
      </c>
      <c r="K37" s="5">
        <f t="shared" si="5"/>
        <v>9954.260300469425</v>
      </c>
      <c r="L37" s="3">
        <f t="shared" si="10"/>
        <v>25</v>
      </c>
      <c r="M37" s="3"/>
      <c r="N37" s="3">
        <f t="shared" si="6"/>
        <v>3921.140407493209</v>
      </c>
      <c r="O37" s="2"/>
      <c r="P37" s="2">
        <f t="shared" si="7"/>
        <v>1</v>
      </c>
      <c r="Q37" s="2">
        <f t="shared" si="11"/>
        <v>25</v>
      </c>
      <c r="R37" s="2"/>
      <c r="S37" s="2"/>
    </row>
    <row r="38" spans="1:19" ht="15">
      <c r="A38" s="2">
        <f t="shared" si="0"/>
        <v>26</v>
      </c>
      <c r="B38" s="29">
        <f t="shared" si="1"/>
        <v>536.83</v>
      </c>
      <c r="C38" s="6">
        <f t="shared" si="8"/>
        <v>403.50334333978253</v>
      </c>
      <c r="D38" s="28">
        <f t="shared" si="2"/>
        <v>133.3266566602175</v>
      </c>
      <c r="E38" s="6">
        <f t="shared" si="3"/>
        <v>96707.47574488758</v>
      </c>
      <c r="F38" s="37">
        <v>0.07</v>
      </c>
      <c r="G38" s="39">
        <f t="shared" si="4"/>
        <v>536.83</v>
      </c>
      <c r="H38" s="5">
        <f t="shared" si="12"/>
        <v>14493.17054542575</v>
      </c>
      <c r="I38" s="5"/>
      <c r="J38" s="5">
        <f t="shared" si="9"/>
        <v>107418.03390111233</v>
      </c>
      <c r="K38" s="5">
        <f t="shared" si="5"/>
        <v>10710.558156224753</v>
      </c>
      <c r="L38" s="3">
        <f t="shared" si="10"/>
        <v>26</v>
      </c>
      <c r="M38" s="3"/>
      <c r="N38" s="3">
        <f t="shared" si="6"/>
        <v>3782.6123892009964</v>
      </c>
      <c r="O38" s="2"/>
      <c r="P38" s="2">
        <f t="shared" si="7"/>
        <v>1</v>
      </c>
      <c r="Q38" s="2">
        <f t="shared" si="11"/>
        <v>26</v>
      </c>
      <c r="R38" s="2"/>
      <c r="S38" s="2"/>
    </row>
    <row r="39" spans="1:19" ht="15">
      <c r="A39" s="2">
        <f t="shared" si="0"/>
        <v>27</v>
      </c>
      <c r="B39" s="29">
        <f t="shared" si="1"/>
        <v>536.83</v>
      </c>
      <c r="C39" s="6">
        <f t="shared" si="8"/>
        <v>402.94781560369825</v>
      </c>
      <c r="D39" s="28">
        <f t="shared" si="2"/>
        <v>133.8821843963018</v>
      </c>
      <c r="E39" s="6">
        <f t="shared" si="3"/>
        <v>96573.59356049127</v>
      </c>
      <c r="F39" s="37">
        <v>0.07</v>
      </c>
      <c r="G39" s="39">
        <f t="shared" si="4"/>
        <v>536.83</v>
      </c>
      <c r="H39" s="5">
        <f t="shared" si="12"/>
        <v>15114.544040274068</v>
      </c>
      <c r="I39" s="5"/>
      <c r="J39" s="5">
        <f t="shared" si="9"/>
        <v>108044.63909886882</v>
      </c>
      <c r="K39" s="5">
        <f t="shared" si="5"/>
        <v>11471.045538377555</v>
      </c>
      <c r="L39" s="3">
        <f t="shared" si="10"/>
        <v>27</v>
      </c>
      <c r="M39" s="3"/>
      <c r="N39" s="3">
        <f t="shared" si="6"/>
        <v>3643.4985018965126</v>
      </c>
      <c r="O39" s="2"/>
      <c r="P39" s="2">
        <f t="shared" si="7"/>
        <v>1</v>
      </c>
      <c r="Q39" s="2">
        <f t="shared" si="11"/>
        <v>27</v>
      </c>
      <c r="R39" s="2"/>
      <c r="S39" s="2"/>
    </row>
    <row r="40" spans="1:19" ht="15">
      <c r="A40" s="2">
        <f t="shared" si="0"/>
        <v>28</v>
      </c>
      <c r="B40" s="29">
        <f t="shared" si="1"/>
        <v>536.83</v>
      </c>
      <c r="C40" s="6">
        <f t="shared" si="8"/>
        <v>402.3899731687136</v>
      </c>
      <c r="D40" s="28">
        <f t="shared" si="2"/>
        <v>134.44002683128645</v>
      </c>
      <c r="E40" s="6">
        <f t="shared" si="3"/>
        <v>96439.15353365998</v>
      </c>
      <c r="F40" s="37">
        <v>0.07</v>
      </c>
      <c r="G40" s="39">
        <f t="shared" si="4"/>
        <v>536.83</v>
      </c>
      <c r="H40" s="5">
        <f t="shared" si="12"/>
        <v>15739.542213842333</v>
      </c>
      <c r="I40" s="5"/>
      <c r="J40" s="5">
        <f t="shared" si="9"/>
        <v>108674.89949361223</v>
      </c>
      <c r="K40" s="5">
        <f t="shared" si="5"/>
        <v>12235.745959952255</v>
      </c>
      <c r="L40" s="3">
        <f t="shared" si="10"/>
        <v>28</v>
      </c>
      <c r="M40" s="3"/>
      <c r="N40" s="3">
        <f t="shared" si="6"/>
        <v>3503.7962538900774</v>
      </c>
      <c r="O40" s="2"/>
      <c r="P40" s="2">
        <f t="shared" si="7"/>
        <v>1</v>
      </c>
      <c r="Q40" s="2">
        <f t="shared" si="11"/>
        <v>28</v>
      </c>
      <c r="R40" s="2"/>
      <c r="S40" s="2"/>
    </row>
    <row r="41" spans="1:19" ht="15">
      <c r="A41" s="2">
        <f t="shared" si="0"/>
        <v>29</v>
      </c>
      <c r="B41" s="29">
        <f t="shared" si="1"/>
        <v>536.83</v>
      </c>
      <c r="C41" s="6">
        <f t="shared" si="8"/>
        <v>401.82980639024987</v>
      </c>
      <c r="D41" s="28">
        <f t="shared" si="2"/>
        <v>135.00019360975017</v>
      </c>
      <c r="E41" s="6">
        <f t="shared" si="3"/>
        <v>96304.15334005022</v>
      </c>
      <c r="F41" s="37">
        <v>0.07</v>
      </c>
      <c r="G41" s="39">
        <f t="shared" si="4"/>
        <v>536.83</v>
      </c>
      <c r="H41" s="5">
        <f t="shared" si="12"/>
        <v>16368.186210089747</v>
      </c>
      <c r="I41" s="5"/>
      <c r="J41" s="5">
        <f t="shared" si="9"/>
        <v>109308.83640732497</v>
      </c>
      <c r="K41" s="5">
        <f t="shared" si="5"/>
        <v>13004.683067274746</v>
      </c>
      <c r="L41" s="3">
        <f t="shared" si="10"/>
        <v>29</v>
      </c>
      <c r="M41" s="3"/>
      <c r="N41" s="3">
        <f t="shared" si="6"/>
        <v>3363.5031428150014</v>
      </c>
      <c r="O41" s="2"/>
      <c r="P41" s="2">
        <f t="shared" si="7"/>
        <v>1</v>
      </c>
      <c r="Q41" s="2">
        <f t="shared" si="11"/>
        <v>29</v>
      </c>
      <c r="R41" s="2"/>
      <c r="S41" s="2"/>
    </row>
    <row r="42" spans="1:19" ht="15">
      <c r="A42" s="2">
        <f t="shared" si="0"/>
        <v>30</v>
      </c>
      <c r="B42" s="29">
        <f t="shared" si="1"/>
        <v>536.83</v>
      </c>
      <c r="C42" s="6">
        <f t="shared" si="8"/>
        <v>401.2673055835426</v>
      </c>
      <c r="D42" s="28">
        <f t="shared" si="2"/>
        <v>135.56269441645742</v>
      </c>
      <c r="E42" s="6">
        <f t="shared" si="3"/>
        <v>96168.59064563377</v>
      </c>
      <c r="F42" s="37">
        <v>0.07</v>
      </c>
      <c r="G42" s="39">
        <f t="shared" si="4"/>
        <v>536.83</v>
      </c>
      <c r="H42" s="5">
        <f t="shared" si="12"/>
        <v>17000.497296315272</v>
      </c>
      <c r="I42" s="5"/>
      <c r="J42" s="5">
        <f t="shared" si="9"/>
        <v>109946.4712863677</v>
      </c>
      <c r="K42" s="5">
        <f t="shared" si="5"/>
        <v>13777.880640733929</v>
      </c>
      <c r="L42" s="3">
        <f t="shared" si="10"/>
        <v>30</v>
      </c>
      <c r="M42" s="3"/>
      <c r="N42" s="3">
        <f t="shared" si="6"/>
        <v>3222.6166555813434</v>
      </c>
      <c r="O42" s="2"/>
      <c r="P42" s="2">
        <f t="shared" si="7"/>
        <v>1</v>
      </c>
      <c r="Q42" s="2">
        <f t="shared" si="11"/>
        <v>30</v>
      </c>
      <c r="R42" s="2"/>
      <c r="S42" s="2"/>
    </row>
    <row r="43" spans="1:19" ht="15">
      <c r="A43" s="2">
        <f t="shared" si="0"/>
        <v>31</v>
      </c>
      <c r="B43" s="29">
        <f t="shared" si="1"/>
        <v>536.83</v>
      </c>
      <c r="C43" s="6">
        <f t="shared" si="8"/>
        <v>400.7024610234741</v>
      </c>
      <c r="D43" s="28">
        <f t="shared" si="2"/>
        <v>136.12753897652595</v>
      </c>
      <c r="E43" s="6">
        <f t="shared" si="3"/>
        <v>96032.46310665725</v>
      </c>
      <c r="F43" s="37">
        <v>0.07</v>
      </c>
      <c r="G43" s="39">
        <f t="shared" si="4"/>
        <v>536.83</v>
      </c>
      <c r="H43" s="5">
        <f t="shared" si="12"/>
        <v>17636.496863877113</v>
      </c>
      <c r="I43" s="5"/>
      <c r="J43" s="5">
        <f t="shared" si="9"/>
        <v>110587.82570220485</v>
      </c>
      <c r="K43" s="5">
        <f t="shared" si="5"/>
        <v>14555.362595547602</v>
      </c>
      <c r="L43" s="3">
        <f t="shared" si="10"/>
        <v>31</v>
      </c>
      <c r="M43" s="3"/>
      <c r="N43" s="3">
        <f t="shared" si="6"/>
        <v>3081.1342683295115</v>
      </c>
      <c r="O43" s="2"/>
      <c r="P43" s="2">
        <f t="shared" si="7"/>
        <v>1</v>
      </c>
      <c r="Q43" s="2">
        <f t="shared" si="11"/>
        <v>31</v>
      </c>
      <c r="R43" s="2"/>
      <c r="S43" s="2"/>
    </row>
    <row r="44" spans="1:19" ht="15">
      <c r="A44" s="2">
        <f t="shared" si="0"/>
        <v>32</v>
      </c>
      <c r="B44" s="29">
        <f t="shared" si="1"/>
        <v>536.83</v>
      </c>
      <c r="C44" s="6">
        <f t="shared" si="8"/>
        <v>400.1352629444052</v>
      </c>
      <c r="D44" s="28">
        <f t="shared" si="2"/>
        <v>136.69473705559483</v>
      </c>
      <c r="E44" s="6">
        <f t="shared" si="3"/>
        <v>95895.76836960165</v>
      </c>
      <c r="F44" s="37">
        <v>0.07</v>
      </c>
      <c r="G44" s="39">
        <f t="shared" si="4"/>
        <v>536.83</v>
      </c>
      <c r="H44" s="5">
        <f t="shared" si="12"/>
        <v>18276.206428916397</v>
      </c>
      <c r="I44" s="5"/>
      <c r="J44" s="5">
        <f t="shared" si="9"/>
        <v>111232.92135213438</v>
      </c>
      <c r="K44" s="5">
        <f t="shared" si="5"/>
        <v>15337.15298253273</v>
      </c>
      <c r="L44" s="3">
        <f t="shared" si="10"/>
        <v>32</v>
      </c>
      <c r="M44" s="3"/>
      <c r="N44" s="3">
        <f t="shared" si="6"/>
        <v>2939.0534463836666</v>
      </c>
      <c r="O44" s="2"/>
      <c r="P44" s="2">
        <f t="shared" si="7"/>
        <v>1</v>
      </c>
      <c r="Q44" s="2">
        <f t="shared" si="11"/>
        <v>32</v>
      </c>
      <c r="R44" s="2"/>
      <c r="S44" s="2"/>
    </row>
    <row r="45" spans="1:19" ht="15">
      <c r="A45" s="2">
        <f t="shared" si="0"/>
        <v>33</v>
      </c>
      <c r="B45" s="29">
        <f t="shared" si="1"/>
        <v>536.83</v>
      </c>
      <c r="C45" s="6">
        <f t="shared" si="8"/>
        <v>399.56570154000684</v>
      </c>
      <c r="D45" s="28">
        <f t="shared" si="2"/>
        <v>137.2642984599932</v>
      </c>
      <c r="E45" s="6">
        <f t="shared" si="3"/>
        <v>95758.50407114165</v>
      </c>
      <c r="F45" s="37">
        <v>0.07</v>
      </c>
      <c r="G45" s="39">
        <f t="shared" si="4"/>
        <v>536.83</v>
      </c>
      <c r="H45" s="5">
        <f t="shared" si="12"/>
        <v>18919.64763308508</v>
      </c>
      <c r="I45" s="5"/>
      <c r="J45" s="5">
        <f t="shared" si="9"/>
        <v>111881.78006002183</v>
      </c>
      <c r="K45" s="5">
        <f t="shared" si="5"/>
        <v>16123.275988880181</v>
      </c>
      <c r="L45" s="3">
        <f t="shared" si="10"/>
        <v>33</v>
      </c>
      <c r="M45" s="3"/>
      <c r="N45" s="3">
        <f t="shared" si="6"/>
        <v>2796.371644204897</v>
      </c>
      <c r="O45" s="2"/>
      <c r="P45" s="2">
        <f t="shared" si="7"/>
        <v>1</v>
      </c>
      <c r="Q45" s="2">
        <f t="shared" si="11"/>
        <v>33</v>
      </c>
      <c r="R45" s="2"/>
      <c r="S45" s="2"/>
    </row>
    <row r="46" spans="1:19" ht="15">
      <c r="A46" s="2">
        <f t="shared" si="0"/>
        <v>34</v>
      </c>
      <c r="B46" s="29">
        <f t="shared" si="1"/>
        <v>536.83</v>
      </c>
      <c r="C46" s="6">
        <f t="shared" si="8"/>
        <v>398.9937669630902</v>
      </c>
      <c r="D46" s="28">
        <f t="shared" si="2"/>
        <v>137.83623303690985</v>
      </c>
      <c r="E46" s="6">
        <f t="shared" si="3"/>
        <v>95620.66783810474</v>
      </c>
      <c r="F46" s="37">
        <v>0.07</v>
      </c>
      <c r="G46" s="39">
        <f t="shared" si="4"/>
        <v>536.83</v>
      </c>
      <c r="H46" s="5">
        <f t="shared" si="12"/>
        <v>19566.842244278076</v>
      </c>
      <c r="I46" s="5"/>
      <c r="J46" s="5">
        <f t="shared" si="9"/>
        <v>112534.42377703862</v>
      </c>
      <c r="K46" s="5">
        <f t="shared" si="5"/>
        <v>16913.755938933886</v>
      </c>
      <c r="L46" s="3">
        <f t="shared" si="10"/>
        <v>34</v>
      </c>
      <c r="M46" s="3"/>
      <c r="N46" s="3">
        <f t="shared" si="6"/>
        <v>2653.08630534419</v>
      </c>
      <c r="O46" s="2"/>
      <c r="P46" s="2">
        <f t="shared" si="7"/>
        <v>1</v>
      </c>
      <c r="Q46" s="2">
        <f t="shared" si="11"/>
        <v>34</v>
      </c>
      <c r="R46" s="2"/>
      <c r="S46" s="2"/>
    </row>
    <row r="47" spans="1:19" ht="15">
      <c r="A47" s="2">
        <f t="shared" si="0"/>
        <v>35</v>
      </c>
      <c r="B47" s="29">
        <f t="shared" si="1"/>
        <v>536.83</v>
      </c>
      <c r="C47" s="6">
        <f t="shared" si="8"/>
        <v>398.41944932543646</v>
      </c>
      <c r="D47" s="28">
        <f t="shared" si="2"/>
        <v>138.41055067456358</v>
      </c>
      <c r="E47" s="6">
        <f t="shared" si="3"/>
        <v>95482.25728743017</v>
      </c>
      <c r="F47" s="37">
        <v>0.07</v>
      </c>
      <c r="G47" s="39">
        <f t="shared" si="4"/>
        <v>536.83</v>
      </c>
      <c r="H47" s="5">
        <f t="shared" si="12"/>
        <v>20217.8121573697</v>
      </c>
      <c r="I47" s="5"/>
      <c r="J47" s="5">
        <f t="shared" si="9"/>
        <v>113190.8745824047</v>
      </c>
      <c r="K47" s="5">
        <f t="shared" si="5"/>
        <v>17708.617294974523</v>
      </c>
      <c r="L47" s="3">
        <f t="shared" si="10"/>
        <v>35</v>
      </c>
      <c r="M47" s="3"/>
      <c r="N47" s="3">
        <f t="shared" si="6"/>
        <v>2509.1948623951757</v>
      </c>
      <c r="O47" s="2"/>
      <c r="P47" s="2">
        <f t="shared" si="7"/>
        <v>1</v>
      </c>
      <c r="Q47" s="2">
        <f t="shared" si="11"/>
        <v>35</v>
      </c>
      <c r="R47" s="2"/>
      <c r="S47" s="2"/>
    </row>
    <row r="48" spans="1:19" ht="15">
      <c r="A48" s="2">
        <f t="shared" si="0"/>
        <v>36</v>
      </c>
      <c r="B48" s="29">
        <f t="shared" si="1"/>
        <v>536.83</v>
      </c>
      <c r="C48" s="6">
        <f t="shared" si="8"/>
        <v>397.8427386976257</v>
      </c>
      <c r="D48" s="28">
        <f t="shared" si="2"/>
        <v>138.98726130237435</v>
      </c>
      <c r="E48" s="6">
        <f t="shared" si="3"/>
        <v>95343.2700261278</v>
      </c>
      <c r="F48" s="37">
        <v>0.07</v>
      </c>
      <c r="G48" s="39">
        <f t="shared" si="4"/>
        <v>536.83</v>
      </c>
      <c r="H48" s="5">
        <f t="shared" si="12"/>
        <v>20872.57939495436</v>
      </c>
      <c r="I48" s="5"/>
      <c r="J48" s="5">
        <f t="shared" si="9"/>
        <v>113851.15468413538</v>
      </c>
      <c r="K48" s="5">
        <f t="shared" si="5"/>
        <v>18507.88465800759</v>
      </c>
      <c r="L48" s="3">
        <f t="shared" si="10"/>
        <v>36</v>
      </c>
      <c r="M48" s="3"/>
      <c r="N48" s="3">
        <f t="shared" si="6"/>
        <v>2364.694736946767</v>
      </c>
      <c r="O48" s="2"/>
      <c r="P48" s="2">
        <f t="shared" si="7"/>
        <v>1</v>
      </c>
      <c r="Q48" s="2">
        <f t="shared" si="11"/>
        <v>36</v>
      </c>
      <c r="R48" s="2"/>
      <c r="S48" s="2"/>
    </row>
    <row r="49" spans="1:19" ht="15">
      <c r="A49" s="2">
        <f t="shared" si="0"/>
        <v>37</v>
      </c>
      <c r="B49" s="29">
        <f t="shared" si="1"/>
        <v>536.83</v>
      </c>
      <c r="C49" s="6">
        <f t="shared" si="8"/>
        <v>397.2636251088658</v>
      </c>
      <c r="D49" s="28">
        <f t="shared" si="2"/>
        <v>139.56637489113422</v>
      </c>
      <c r="E49" s="6">
        <f t="shared" si="3"/>
        <v>95203.70365123666</v>
      </c>
      <c r="F49" s="37">
        <v>0.07</v>
      </c>
      <c r="G49" s="39">
        <f t="shared" si="4"/>
        <v>536.83</v>
      </c>
      <c r="H49" s="5">
        <f t="shared" si="12"/>
        <v>21531.166108091595</v>
      </c>
      <c r="I49" s="5"/>
      <c r="J49" s="5">
        <f t="shared" si="9"/>
        <v>114515.28641979284</v>
      </c>
      <c r="K49" s="5">
        <f t="shared" si="5"/>
        <v>19311.58276855618</v>
      </c>
      <c r="L49" s="3">
        <f t="shared" si="10"/>
        <v>37</v>
      </c>
      <c r="M49" s="3"/>
      <c r="N49" s="3">
        <f t="shared" si="6"/>
        <v>2219.583339535413</v>
      </c>
      <c r="O49" s="2"/>
      <c r="P49" s="2">
        <f t="shared" si="7"/>
        <v>1</v>
      </c>
      <c r="Q49" s="2">
        <f t="shared" si="11"/>
        <v>37</v>
      </c>
      <c r="R49" s="2"/>
      <c r="S49" s="2"/>
    </row>
    <row r="50" spans="1:19" ht="15">
      <c r="A50" s="2">
        <f t="shared" si="0"/>
        <v>38</v>
      </c>
      <c r="B50" s="29">
        <f t="shared" si="1"/>
        <v>536.83</v>
      </c>
      <c r="C50" s="6">
        <f t="shared" si="8"/>
        <v>396.6820985468194</v>
      </c>
      <c r="D50" s="28">
        <f t="shared" si="2"/>
        <v>140.14790145318062</v>
      </c>
      <c r="E50" s="6">
        <f t="shared" si="3"/>
        <v>95063.55574978348</v>
      </c>
      <c r="F50" s="37">
        <v>0.07</v>
      </c>
      <c r="G50" s="39">
        <f t="shared" si="4"/>
        <v>536.83</v>
      </c>
      <c r="H50" s="5">
        <f t="shared" si="12"/>
        <v>22193.594577055464</v>
      </c>
      <c r="I50" s="5"/>
      <c r="J50" s="5">
        <f t="shared" si="9"/>
        <v>115183.29225724164</v>
      </c>
      <c r="K50" s="5">
        <f t="shared" si="5"/>
        <v>20119.73650745816</v>
      </c>
      <c r="L50" s="3">
        <f t="shared" si="10"/>
        <v>38</v>
      </c>
      <c r="M50" s="3"/>
      <c r="N50" s="3">
        <f t="shared" si="6"/>
        <v>2073.8580695973033</v>
      </c>
      <c r="O50" s="2"/>
      <c r="P50" s="2">
        <f t="shared" si="7"/>
        <v>1</v>
      </c>
      <c r="Q50" s="2">
        <f t="shared" si="11"/>
        <v>38</v>
      </c>
      <c r="R50" s="2"/>
      <c r="S50" s="2"/>
    </row>
    <row r="51" spans="1:19" ht="15">
      <c r="A51" s="2">
        <f t="shared" si="0"/>
        <v>39</v>
      </c>
      <c r="B51" s="29">
        <f t="shared" si="1"/>
        <v>536.83</v>
      </c>
      <c r="C51" s="6">
        <f t="shared" si="8"/>
        <v>396.0981489574312</v>
      </c>
      <c r="D51" s="28">
        <f t="shared" si="2"/>
        <v>140.73185104256885</v>
      </c>
      <c r="E51" s="6">
        <f t="shared" si="3"/>
        <v>94922.82389874091</v>
      </c>
      <c r="F51" s="37">
        <v>0.07</v>
      </c>
      <c r="G51" s="39">
        <f t="shared" si="4"/>
        <v>536.83</v>
      </c>
      <c r="H51" s="5">
        <f t="shared" si="12"/>
        <v>22859.88721208829</v>
      </c>
      <c r="I51" s="5"/>
      <c r="J51" s="5">
        <f t="shared" si="9"/>
        <v>115855.19479540888</v>
      </c>
      <c r="K51" s="5">
        <f t="shared" si="5"/>
        <v>20932.37089666797</v>
      </c>
      <c r="L51" s="3">
        <f t="shared" si="10"/>
        <v>39</v>
      </c>
      <c r="M51" s="3"/>
      <c r="N51" s="3">
        <f t="shared" si="6"/>
        <v>1927.516315420322</v>
      </c>
      <c r="O51" s="2"/>
      <c r="P51" s="2">
        <f t="shared" si="7"/>
        <v>1</v>
      </c>
      <c r="Q51" s="2">
        <f t="shared" si="11"/>
        <v>39</v>
      </c>
      <c r="R51" s="2"/>
      <c r="S51" s="2"/>
    </row>
    <row r="52" spans="1:19" ht="15">
      <c r="A52" s="2">
        <f t="shared" si="0"/>
        <v>40</v>
      </c>
      <c r="B52" s="29">
        <f t="shared" si="1"/>
        <v>536.83</v>
      </c>
      <c r="C52" s="6">
        <f t="shared" si="8"/>
        <v>395.5117662447538</v>
      </c>
      <c r="D52" s="28">
        <f t="shared" si="2"/>
        <v>141.31823375524624</v>
      </c>
      <c r="E52" s="6">
        <f t="shared" si="3"/>
        <v>94781.50566498567</v>
      </c>
      <c r="F52" s="37">
        <v>0.07</v>
      </c>
      <c r="G52" s="39">
        <f t="shared" si="4"/>
        <v>536.83</v>
      </c>
      <c r="H52" s="5">
        <f t="shared" si="12"/>
        <v>23530.06655415881</v>
      </c>
      <c r="I52" s="5"/>
      <c r="J52" s="5">
        <f t="shared" si="9"/>
        <v>116531.01676504877</v>
      </c>
      <c r="K52" s="5">
        <f t="shared" si="5"/>
        <v>21749.5111000631</v>
      </c>
      <c r="L52" s="3">
        <f t="shared" si="10"/>
        <v>40</v>
      </c>
      <c r="M52" s="3"/>
      <c r="N52" s="3">
        <f t="shared" si="6"/>
        <v>1780.5554540957091</v>
      </c>
      <c r="O52" s="2"/>
      <c r="P52" s="2">
        <f t="shared" si="7"/>
        <v>1</v>
      </c>
      <c r="Q52" s="2">
        <f t="shared" si="11"/>
        <v>40</v>
      </c>
      <c r="R52" s="2"/>
      <c r="S52" s="2"/>
    </row>
    <row r="53" spans="1:19" ht="15">
      <c r="A53" s="2">
        <f t="shared" si="0"/>
        <v>41</v>
      </c>
      <c r="B53" s="29">
        <f t="shared" si="1"/>
        <v>536.83</v>
      </c>
      <c r="C53" s="6">
        <f t="shared" si="8"/>
        <v>394.9229402707736</v>
      </c>
      <c r="D53" s="28">
        <f t="shared" si="2"/>
        <v>141.90705972922643</v>
      </c>
      <c r="E53" s="6">
        <f t="shared" si="3"/>
        <v>94639.59860525644</v>
      </c>
      <c r="F53" s="37">
        <v>0.07</v>
      </c>
      <c r="G53" s="39">
        <f t="shared" si="4"/>
        <v>536.83</v>
      </c>
      <c r="H53" s="5">
        <f t="shared" si="12"/>
        <v>24204.155275724737</v>
      </c>
      <c r="I53" s="5"/>
      <c r="J53" s="5">
        <f t="shared" si="9"/>
        <v>117210.78102951156</v>
      </c>
      <c r="K53" s="5">
        <f t="shared" si="5"/>
        <v>22571.182424255123</v>
      </c>
      <c r="L53" s="3">
        <f t="shared" si="10"/>
        <v>41</v>
      </c>
      <c r="M53" s="3"/>
      <c r="N53" s="3">
        <f t="shared" si="6"/>
        <v>1632.9728514696144</v>
      </c>
      <c r="O53" s="2"/>
      <c r="P53" s="2">
        <f t="shared" si="7"/>
        <v>1</v>
      </c>
      <c r="Q53" s="2">
        <f t="shared" si="11"/>
        <v>41</v>
      </c>
      <c r="R53" s="2"/>
      <c r="S53" s="2"/>
    </row>
    <row r="54" spans="1:19" ht="15">
      <c r="A54" s="2">
        <f t="shared" si="0"/>
        <v>42</v>
      </c>
      <c r="B54" s="29">
        <f t="shared" si="1"/>
        <v>536.83</v>
      </c>
      <c r="C54" s="6">
        <f t="shared" si="8"/>
        <v>394.3316608552352</v>
      </c>
      <c r="D54" s="28">
        <f t="shared" si="2"/>
        <v>142.49833914476483</v>
      </c>
      <c r="E54" s="6">
        <f t="shared" si="3"/>
        <v>94497.10026611168</v>
      </c>
      <c r="F54" s="37">
        <v>0.07</v>
      </c>
      <c r="G54" s="39">
        <f t="shared" si="4"/>
        <v>536.83</v>
      </c>
      <c r="H54" s="5">
        <f t="shared" si="12"/>
        <v>24882.1761814998</v>
      </c>
      <c r="I54" s="5"/>
      <c r="J54" s="5">
        <f t="shared" si="9"/>
        <v>117894.51058551706</v>
      </c>
      <c r="K54" s="5">
        <f t="shared" si="5"/>
        <v>23397.410319405375</v>
      </c>
      <c r="L54" s="3">
        <f t="shared" si="10"/>
        <v>42</v>
      </c>
      <c r="M54" s="3"/>
      <c r="N54" s="3">
        <f t="shared" si="6"/>
        <v>1484.765862094424</v>
      </c>
      <c r="O54" s="2"/>
      <c r="P54" s="2">
        <f t="shared" si="7"/>
        <v>1</v>
      </c>
      <c r="Q54" s="2">
        <f t="shared" si="11"/>
        <v>42</v>
      </c>
      <c r="R54" s="2"/>
      <c r="S54" s="2"/>
    </row>
    <row r="55" spans="1:19" ht="15">
      <c r="A55" s="2">
        <f t="shared" si="0"/>
        <v>43</v>
      </c>
      <c r="B55" s="29">
        <f t="shared" si="1"/>
        <v>536.83</v>
      </c>
      <c r="C55" s="6">
        <f t="shared" si="8"/>
        <v>393.73791777546535</v>
      </c>
      <c r="D55" s="28">
        <f t="shared" si="2"/>
        <v>143.0920822245347</v>
      </c>
      <c r="E55" s="6">
        <f t="shared" si="3"/>
        <v>94354.00818388714</v>
      </c>
      <c r="F55" s="37">
        <v>0.07</v>
      </c>
      <c r="G55" s="39">
        <f t="shared" si="4"/>
        <v>536.83</v>
      </c>
      <c r="H55" s="5">
        <f t="shared" si="12"/>
        <v>25564.152209225216</v>
      </c>
      <c r="I55" s="5"/>
      <c r="J55" s="5">
        <f t="shared" si="9"/>
        <v>118582.22856393257</v>
      </c>
      <c r="K55" s="5">
        <f t="shared" si="5"/>
        <v>24228.22038004543</v>
      </c>
      <c r="L55" s="3">
        <f t="shared" si="10"/>
        <v>43</v>
      </c>
      <c r="M55" s="3"/>
      <c r="N55" s="3">
        <f t="shared" si="6"/>
        <v>1335.9318291797863</v>
      </c>
      <c r="O55" s="2"/>
      <c r="P55" s="2">
        <f t="shared" si="7"/>
        <v>1</v>
      </c>
      <c r="Q55" s="2">
        <f t="shared" si="11"/>
        <v>43</v>
      </c>
      <c r="R55" s="2"/>
      <c r="S55" s="2"/>
    </row>
    <row r="56" spans="1:19" ht="15">
      <c r="A56" s="2">
        <f t="shared" si="0"/>
        <v>44</v>
      </c>
      <c r="B56" s="29">
        <f t="shared" si="1"/>
        <v>536.83</v>
      </c>
      <c r="C56" s="6">
        <f t="shared" si="8"/>
        <v>393.14170076619644</v>
      </c>
      <c r="D56" s="28">
        <f t="shared" si="2"/>
        <v>143.6882992338036</v>
      </c>
      <c r="E56" s="6">
        <f t="shared" si="3"/>
        <v>94210.31988465333</v>
      </c>
      <c r="F56" s="37">
        <v>0.07</v>
      </c>
      <c r="G56" s="39">
        <f t="shared" si="4"/>
        <v>536.83</v>
      </c>
      <c r="H56" s="5">
        <f t="shared" si="12"/>
        <v>26250.1064304457</v>
      </c>
      <c r="I56" s="5"/>
      <c r="J56" s="5">
        <f t="shared" si="9"/>
        <v>119273.95823055551</v>
      </c>
      <c r="K56" s="5">
        <f t="shared" si="5"/>
        <v>25063.638345902174</v>
      </c>
      <c r="L56" s="3">
        <f t="shared" si="10"/>
        <v>44</v>
      </c>
      <c r="M56" s="3"/>
      <c r="N56" s="3">
        <f t="shared" si="6"/>
        <v>1186.468084543525</v>
      </c>
      <c r="O56" s="2"/>
      <c r="P56" s="2">
        <f t="shared" si="7"/>
        <v>1</v>
      </c>
      <c r="Q56" s="2">
        <f t="shared" si="11"/>
        <v>44</v>
      </c>
      <c r="R56" s="2"/>
      <c r="S56" s="2"/>
    </row>
    <row r="57" spans="1:19" ht="15">
      <c r="A57" s="2">
        <f t="shared" si="0"/>
        <v>45</v>
      </c>
      <c r="B57" s="29">
        <f t="shared" si="1"/>
        <v>536.83</v>
      </c>
      <c r="C57" s="6">
        <f t="shared" si="8"/>
        <v>392.54299951938896</v>
      </c>
      <c r="D57" s="28">
        <f t="shared" si="2"/>
        <v>144.28700048061108</v>
      </c>
      <c r="E57" s="6">
        <f t="shared" si="3"/>
        <v>94066.03288417272</v>
      </c>
      <c r="F57" s="37">
        <v>0.07</v>
      </c>
      <c r="G57" s="39">
        <f t="shared" si="4"/>
        <v>536.83</v>
      </c>
      <c r="H57" s="5">
        <f t="shared" si="12"/>
        <v>26940.06205128997</v>
      </c>
      <c r="I57" s="5"/>
      <c r="J57" s="5">
        <f t="shared" si="9"/>
        <v>119969.72298690042</v>
      </c>
      <c r="K57" s="5">
        <f t="shared" si="5"/>
        <v>25903.690102727705</v>
      </c>
      <c r="L57" s="3">
        <f t="shared" si="10"/>
        <v>45</v>
      </c>
      <c r="M57" s="3"/>
      <c r="N57" s="3">
        <f t="shared" si="6"/>
        <v>1036.3719485622642</v>
      </c>
      <c r="O57" s="2"/>
      <c r="P57" s="2">
        <f t="shared" si="7"/>
        <v>1</v>
      </c>
      <c r="Q57" s="2">
        <f t="shared" si="11"/>
        <v>45</v>
      </c>
      <c r="R57" s="2"/>
      <c r="S57" s="2"/>
    </row>
    <row r="58" spans="1:19" ht="15">
      <c r="A58" s="2">
        <f t="shared" si="0"/>
        <v>46</v>
      </c>
      <c r="B58" s="29">
        <f t="shared" si="1"/>
        <v>536.83</v>
      </c>
      <c r="C58" s="6">
        <f t="shared" si="8"/>
        <v>391.941803684053</v>
      </c>
      <c r="D58" s="28">
        <f t="shared" si="2"/>
        <v>144.88819631594703</v>
      </c>
      <c r="E58" s="6">
        <f t="shared" si="3"/>
        <v>93921.14468785677</v>
      </c>
      <c r="F58" s="37">
        <v>0.07</v>
      </c>
      <c r="G58" s="39">
        <f t="shared" si="4"/>
        <v>536.83</v>
      </c>
      <c r="H58" s="5">
        <f t="shared" si="12"/>
        <v>27634.04241325583</v>
      </c>
      <c r="I58" s="5"/>
      <c r="J58" s="5">
        <f t="shared" si="9"/>
        <v>120669.54637099068</v>
      </c>
      <c r="K58" s="5">
        <f t="shared" si="5"/>
        <v>26748.40168313391</v>
      </c>
      <c r="L58" s="3">
        <f t="shared" si="10"/>
        <v>46</v>
      </c>
      <c r="M58" s="3"/>
      <c r="N58" s="3">
        <f t="shared" si="6"/>
        <v>885.6407301219188</v>
      </c>
      <c r="O58" s="2"/>
      <c r="P58" s="2">
        <f t="shared" si="7"/>
        <v>1</v>
      </c>
      <c r="Q58" s="2">
        <f t="shared" si="11"/>
        <v>46</v>
      </c>
      <c r="R58" s="2"/>
      <c r="S58" s="2"/>
    </row>
    <row r="59" spans="1:19" ht="15">
      <c r="A59" s="2">
        <f t="shared" si="0"/>
        <v>47</v>
      </c>
      <c r="B59" s="29">
        <f t="shared" si="1"/>
        <v>536.83</v>
      </c>
      <c r="C59" s="6">
        <f t="shared" si="8"/>
        <v>391.3381028660699</v>
      </c>
      <c r="D59" s="28">
        <f t="shared" si="2"/>
        <v>145.49189713393014</v>
      </c>
      <c r="E59" s="6">
        <f t="shared" si="3"/>
        <v>93775.65279072283</v>
      </c>
      <c r="F59" s="37">
        <v>0.07</v>
      </c>
      <c r="G59" s="39">
        <f t="shared" si="4"/>
        <v>536.83</v>
      </c>
      <c r="H59" s="5">
        <f t="shared" si="12"/>
        <v>28332.070993999823</v>
      </c>
      <c r="I59" s="5"/>
      <c r="J59" s="5">
        <f t="shared" si="9"/>
        <v>121373.4520581548</v>
      </c>
      <c r="K59" s="5">
        <f t="shared" si="5"/>
        <v>27597.79926743197</v>
      </c>
      <c r="L59" s="3">
        <f t="shared" si="10"/>
        <v>47</v>
      </c>
      <c r="M59" s="3"/>
      <c r="N59" s="3">
        <f t="shared" si="6"/>
        <v>734.2717265678548</v>
      </c>
      <c r="O59" s="2"/>
      <c r="P59" s="2">
        <f t="shared" si="7"/>
        <v>1</v>
      </c>
      <c r="Q59" s="2">
        <f t="shared" si="11"/>
        <v>47</v>
      </c>
      <c r="R59" s="2"/>
      <c r="S59" s="2"/>
    </row>
    <row r="60" spans="1:19" ht="15">
      <c r="A60" s="2">
        <f t="shared" si="0"/>
        <v>48</v>
      </c>
      <c r="B60" s="29">
        <f t="shared" si="1"/>
        <v>536.83</v>
      </c>
      <c r="C60" s="6">
        <f t="shared" si="8"/>
        <v>390.7318866280118</v>
      </c>
      <c r="D60" s="28">
        <f t="shared" si="2"/>
        <v>146.09811337198823</v>
      </c>
      <c r="E60" s="6">
        <f t="shared" si="3"/>
        <v>93629.55467735084</v>
      </c>
      <c r="F60" s="37">
        <v>0.07</v>
      </c>
      <c r="G60" s="39">
        <f t="shared" si="4"/>
        <v>536.83</v>
      </c>
      <c r="H60" s="5">
        <f t="shared" si="12"/>
        <v>29034.171408131493</v>
      </c>
      <c r="I60" s="5"/>
      <c r="J60" s="5">
        <f t="shared" si="9"/>
        <v>122081.46386182737</v>
      </c>
      <c r="K60" s="5">
        <f t="shared" si="5"/>
        <v>28451.909184476535</v>
      </c>
      <c r="L60" s="3">
        <f t="shared" si="10"/>
        <v>48</v>
      </c>
      <c r="M60" s="3"/>
      <c r="N60" s="3">
        <f t="shared" si="6"/>
        <v>582.2622236549578</v>
      </c>
      <c r="O60" s="2"/>
      <c r="P60" s="2">
        <f t="shared" si="7"/>
        <v>1</v>
      </c>
      <c r="Q60" s="2">
        <f t="shared" si="11"/>
        <v>48</v>
      </c>
      <c r="R60" s="2"/>
      <c r="S60" s="2"/>
    </row>
    <row r="61" spans="1:19" ht="15">
      <c r="A61" s="2">
        <f t="shared" si="0"/>
        <v>49</v>
      </c>
      <c r="B61" s="29">
        <f t="shared" si="1"/>
        <v>536.83</v>
      </c>
      <c r="C61" s="6">
        <f t="shared" si="8"/>
        <v>390.1231444889618</v>
      </c>
      <c r="D61" s="28">
        <f t="shared" si="2"/>
        <v>146.7068555110382</v>
      </c>
      <c r="E61" s="6">
        <f t="shared" si="3"/>
        <v>93482.8478218398</v>
      </c>
      <c r="F61" s="37">
        <v>0.07</v>
      </c>
      <c r="G61" s="39">
        <f t="shared" si="4"/>
        <v>536.83</v>
      </c>
      <c r="H61" s="5">
        <f t="shared" si="12"/>
        <v>29740.367408012262</v>
      </c>
      <c r="I61" s="5"/>
      <c r="J61" s="5">
        <f t="shared" si="9"/>
        <v>122793.6057343547</v>
      </c>
      <c r="K61" s="5">
        <f t="shared" si="5"/>
        <v>29310.757912514906</v>
      </c>
      <c r="L61" s="3">
        <f t="shared" si="10"/>
        <v>49</v>
      </c>
      <c r="M61" s="3"/>
      <c r="N61" s="3">
        <f t="shared" si="6"/>
        <v>429.60949549735597</v>
      </c>
      <c r="O61" s="2"/>
      <c r="P61" s="2">
        <f t="shared" si="7"/>
        <v>1</v>
      </c>
      <c r="Q61" s="2">
        <f t="shared" si="11"/>
        <v>49</v>
      </c>
      <c r="R61" s="2"/>
      <c r="S61" s="2"/>
    </row>
    <row r="62" spans="1:19" ht="15">
      <c r="A62" s="2">
        <f t="shared" si="0"/>
        <v>50</v>
      </c>
      <c r="B62" s="29">
        <f t="shared" si="1"/>
        <v>536.83</v>
      </c>
      <c r="C62" s="6">
        <f t="shared" si="8"/>
        <v>389.51186592433254</v>
      </c>
      <c r="D62" s="28">
        <f t="shared" si="2"/>
        <v>147.3181340756675</v>
      </c>
      <c r="E62" s="6">
        <f t="shared" si="3"/>
        <v>93335.52968776412</v>
      </c>
      <c r="F62" s="37">
        <v>0.07</v>
      </c>
      <c r="G62" s="39">
        <f t="shared" si="4"/>
        <v>536.83</v>
      </c>
      <c r="H62" s="5">
        <f t="shared" si="12"/>
        <v>30450.682884559003</v>
      </c>
      <c r="I62" s="5"/>
      <c r="J62" s="5">
        <f t="shared" si="9"/>
        <v>123509.9017678051</v>
      </c>
      <c r="K62" s="5">
        <f t="shared" si="5"/>
        <v>30174.37208004098</v>
      </c>
      <c r="L62" s="3">
        <f t="shared" si="10"/>
        <v>50</v>
      </c>
      <c r="M62" s="3"/>
      <c r="N62" s="3">
        <f t="shared" si="6"/>
        <v>276.31080451802336</v>
      </c>
      <c r="O62" s="2"/>
      <c r="P62" s="2">
        <f t="shared" si="7"/>
        <v>1</v>
      </c>
      <c r="Q62" s="2">
        <f t="shared" si="11"/>
        <v>50</v>
      </c>
      <c r="R62" s="2"/>
      <c r="S62" s="2"/>
    </row>
    <row r="63" spans="1:19" ht="15">
      <c r="A63" s="2">
        <f t="shared" si="0"/>
        <v>51</v>
      </c>
      <c r="B63" s="29">
        <f t="shared" si="1"/>
        <v>536.83</v>
      </c>
      <c r="C63" s="6">
        <f t="shared" si="8"/>
        <v>388.8980403656838</v>
      </c>
      <c r="D63" s="28">
        <f t="shared" si="2"/>
        <v>147.93195963431623</v>
      </c>
      <c r="E63" s="6">
        <f t="shared" si="3"/>
        <v>93187.59772812981</v>
      </c>
      <c r="F63" s="37">
        <v>0.07</v>
      </c>
      <c r="G63" s="39">
        <f t="shared" si="4"/>
        <v>536.83</v>
      </c>
      <c r="H63" s="5">
        <f t="shared" si="12"/>
        <v>31165.141868052266</v>
      </c>
      <c r="I63" s="5"/>
      <c r="J63" s="5">
        <f t="shared" si="9"/>
        <v>124230.37619478397</v>
      </c>
      <c r="K63" s="5">
        <f t="shared" si="5"/>
        <v>31042.778466654156</v>
      </c>
      <c r="L63" s="3">
        <f t="shared" si="10"/>
        <v>51</v>
      </c>
      <c r="M63" s="3"/>
      <c r="N63" s="3">
        <f t="shared" si="6"/>
        <v>122.36340139811</v>
      </c>
      <c r="O63" s="2"/>
      <c r="P63" s="2">
        <f t="shared" si="7"/>
        <v>1</v>
      </c>
      <c r="Q63" s="2">
        <f t="shared" si="11"/>
        <v>51</v>
      </c>
      <c r="R63" s="2"/>
      <c r="S63" s="2"/>
    </row>
    <row r="64" spans="1:19" ht="15">
      <c r="A64" s="2">
        <f t="shared" si="0"/>
        <v>52</v>
      </c>
      <c r="B64" s="29">
        <f t="shared" si="1"/>
        <v>536.83</v>
      </c>
      <c r="C64" s="6">
        <f t="shared" si="8"/>
        <v>388.2816572005409</v>
      </c>
      <c r="D64" s="28">
        <f t="shared" si="2"/>
        <v>148.54834279945914</v>
      </c>
      <c r="E64" s="6">
        <f t="shared" si="3"/>
        <v>93039.04938533035</v>
      </c>
      <c r="F64" s="37">
        <v>0.07</v>
      </c>
      <c r="G64" s="39">
        <f t="shared" si="4"/>
        <v>536.83</v>
      </c>
      <c r="H64" s="5">
        <f t="shared" si="12"/>
        <v>31883.76852894924</v>
      </c>
      <c r="I64" s="5"/>
      <c r="J64" s="5">
        <f t="shared" si="9"/>
        <v>124955.05338925355</v>
      </c>
      <c r="K64" s="5">
        <f t="shared" si="5"/>
        <v>31916.004003923197</v>
      </c>
      <c r="L64" s="3">
        <f t="shared" si="10"/>
        <v>52</v>
      </c>
      <c r="M64" s="3"/>
      <c r="N64" s="3">
        <f t="shared" si="6"/>
        <v>-32.235474973957025</v>
      </c>
      <c r="O64" s="2"/>
      <c r="P64" s="2">
        <f t="shared" si="7"/>
        <v>0</v>
      </c>
      <c r="Q64" s="2">
        <f t="shared" si="11"/>
        <v>51</v>
      </c>
      <c r="R64" s="2"/>
      <c r="S64" s="2"/>
    </row>
    <row r="65" spans="1:19" ht="15">
      <c r="A65" s="2">
        <f t="shared" si="0"/>
        <v>53</v>
      </c>
      <c r="B65" s="29">
        <f t="shared" si="1"/>
        <v>536.83</v>
      </c>
      <c r="C65" s="6">
        <f t="shared" si="8"/>
        <v>387.6627057722098</v>
      </c>
      <c r="D65" s="28">
        <f t="shared" si="2"/>
        <v>149.16729422779025</v>
      </c>
      <c r="E65" s="6">
        <f t="shared" si="3"/>
        <v>92889.88209110255</v>
      </c>
      <c r="F65" s="37">
        <v>0.07</v>
      </c>
      <c r="G65" s="39">
        <f t="shared" si="4"/>
        <v>536.83</v>
      </c>
      <c r="H65" s="5">
        <f t="shared" si="12"/>
        <v>32606.587178701448</v>
      </c>
      <c r="I65" s="5"/>
      <c r="J65" s="5">
        <f t="shared" si="9"/>
        <v>125683.95786735753</v>
      </c>
      <c r="K65" s="5">
        <f t="shared" si="5"/>
        <v>32794.07577625498</v>
      </c>
      <c r="L65" s="3">
        <f t="shared" si="10"/>
        <v>53</v>
      </c>
      <c r="M65" s="3"/>
      <c r="N65" s="3">
        <f t="shared" si="6"/>
        <v>-187.48859755352896</v>
      </c>
      <c r="O65" s="2"/>
      <c r="P65" s="2">
        <f t="shared" si="7"/>
        <v>0</v>
      </c>
      <c r="Q65" s="2">
        <f t="shared" si="11"/>
        <v>51</v>
      </c>
      <c r="R65" s="2"/>
      <c r="S65" s="2"/>
    </row>
    <row r="66" spans="1:19" ht="15">
      <c r="A66" s="2">
        <f t="shared" si="0"/>
        <v>54</v>
      </c>
      <c r="B66" s="29">
        <f t="shared" si="1"/>
        <v>536.83</v>
      </c>
      <c r="C66" s="6">
        <f t="shared" si="8"/>
        <v>387.041175379594</v>
      </c>
      <c r="D66" s="28">
        <f t="shared" si="2"/>
        <v>149.78882462040605</v>
      </c>
      <c r="E66" s="6">
        <f t="shared" si="3"/>
        <v>92740.09326648214</v>
      </c>
      <c r="F66" s="37">
        <v>0.07</v>
      </c>
      <c r="G66" s="39">
        <f t="shared" si="4"/>
        <v>536.83</v>
      </c>
      <c r="H66" s="5">
        <f t="shared" si="12"/>
        <v>33333.62227057721</v>
      </c>
      <c r="I66" s="5"/>
      <c r="J66" s="5">
        <f t="shared" si="9"/>
        <v>126417.11428825045</v>
      </c>
      <c r="K66" s="5">
        <f t="shared" si="5"/>
        <v>33677.021021768305</v>
      </c>
      <c r="L66" s="3">
        <f t="shared" si="10"/>
        <v>54</v>
      </c>
      <c r="M66" s="3"/>
      <c r="N66" s="3">
        <f t="shared" si="6"/>
        <v>-343.3987511910964</v>
      </c>
      <c r="O66" s="2"/>
      <c r="P66" s="2">
        <f t="shared" si="7"/>
        <v>0</v>
      </c>
      <c r="Q66" s="2">
        <f t="shared" si="11"/>
        <v>51</v>
      </c>
      <c r="R66" s="2"/>
      <c r="S66" s="2"/>
    </row>
    <row r="67" spans="1:19" ht="15">
      <c r="A67" s="2">
        <f t="shared" si="0"/>
        <v>55</v>
      </c>
      <c r="B67" s="29">
        <f t="shared" si="1"/>
        <v>536.83</v>
      </c>
      <c r="C67" s="6">
        <f t="shared" si="8"/>
        <v>386.41705527700896</v>
      </c>
      <c r="D67" s="28">
        <f t="shared" si="2"/>
        <v>150.41294472299109</v>
      </c>
      <c r="E67" s="6">
        <f t="shared" si="3"/>
        <v>92589.68032175915</v>
      </c>
      <c r="F67" s="37">
        <v>0.07</v>
      </c>
      <c r="G67" s="39">
        <f t="shared" si="4"/>
        <v>536.83</v>
      </c>
      <c r="H67" s="5">
        <f t="shared" si="12"/>
        <v>34064.89840048891</v>
      </c>
      <c r="I67" s="5"/>
      <c r="J67" s="5">
        <f t="shared" si="9"/>
        <v>127154.54745493192</v>
      </c>
      <c r="K67" s="5">
        <f t="shared" si="5"/>
        <v>34564.86713317277</v>
      </c>
      <c r="L67" s="3">
        <f t="shared" si="10"/>
        <v>55</v>
      </c>
      <c r="M67" s="3"/>
      <c r="N67" s="3">
        <f t="shared" si="6"/>
        <v>-499.9687326838539</v>
      </c>
      <c r="O67" s="2"/>
      <c r="P67" s="2">
        <f t="shared" si="7"/>
        <v>0</v>
      </c>
      <c r="Q67" s="2">
        <f t="shared" si="11"/>
        <v>51</v>
      </c>
      <c r="R67" s="2"/>
      <c r="S67" s="2"/>
    </row>
    <row r="68" spans="1:19" ht="15">
      <c r="A68" s="2">
        <f t="shared" si="0"/>
        <v>56</v>
      </c>
      <c r="B68" s="29">
        <f t="shared" si="1"/>
        <v>536.83</v>
      </c>
      <c r="C68" s="6">
        <f t="shared" si="8"/>
        <v>385.7903346739965</v>
      </c>
      <c r="D68" s="28">
        <f t="shared" si="2"/>
        <v>151.03966532600356</v>
      </c>
      <c r="E68" s="6">
        <f t="shared" si="3"/>
        <v>92438.64065643314</v>
      </c>
      <c r="F68" s="37">
        <v>0.07</v>
      </c>
      <c r="G68" s="39">
        <f t="shared" si="4"/>
        <v>536.83</v>
      </c>
      <c r="H68" s="5">
        <f t="shared" si="12"/>
        <v>34800.4403078251</v>
      </c>
      <c r="I68" s="5"/>
      <c r="J68" s="5">
        <f t="shared" si="9"/>
        <v>127896.28231508569</v>
      </c>
      <c r="K68" s="5">
        <f t="shared" si="5"/>
        <v>35457.641658652545</v>
      </c>
      <c r="L68" s="3">
        <f t="shared" si="10"/>
        <v>56</v>
      </c>
      <c r="M68" s="3"/>
      <c r="N68" s="3">
        <f t="shared" si="6"/>
        <v>-657.2013508274467</v>
      </c>
      <c r="O68" s="2"/>
      <c r="P68" s="2">
        <f t="shared" si="7"/>
        <v>0</v>
      </c>
      <c r="Q68" s="2">
        <f t="shared" si="11"/>
        <v>51</v>
      </c>
      <c r="R68" s="2"/>
      <c r="S68" s="2"/>
    </row>
    <row r="69" spans="1:19" ht="15">
      <c r="A69" s="2">
        <f t="shared" si="0"/>
        <v>57</v>
      </c>
      <c r="B69" s="29">
        <f t="shared" si="1"/>
        <v>536.83</v>
      </c>
      <c r="C69" s="6">
        <f t="shared" si="8"/>
        <v>385.1610027351381</v>
      </c>
      <c r="D69" s="28">
        <f t="shared" si="2"/>
        <v>151.66899726486196</v>
      </c>
      <c r="E69" s="6">
        <f t="shared" si="3"/>
        <v>92286.97165916828</v>
      </c>
      <c r="F69" s="37">
        <v>0.07</v>
      </c>
      <c r="G69" s="39">
        <f t="shared" si="4"/>
        <v>536.83</v>
      </c>
      <c r="H69" s="5">
        <f t="shared" si="12"/>
        <v>35540.27287628741</v>
      </c>
      <c r="I69" s="5"/>
      <c r="J69" s="5">
        <f t="shared" si="9"/>
        <v>128642.34396192369</v>
      </c>
      <c r="K69" s="5">
        <f t="shared" si="5"/>
        <v>36355.37230275541</v>
      </c>
      <c r="L69" s="3">
        <f t="shared" si="10"/>
        <v>57</v>
      </c>
      <c r="M69" s="3"/>
      <c r="N69" s="3">
        <f t="shared" si="6"/>
        <v>-815.0994264679975</v>
      </c>
      <c r="O69" s="2"/>
      <c r="P69" s="2">
        <f t="shared" si="7"/>
        <v>0</v>
      </c>
      <c r="Q69" s="2">
        <f t="shared" si="11"/>
        <v>51</v>
      </c>
      <c r="R69" s="2"/>
      <c r="S69" s="2"/>
    </row>
    <row r="70" spans="1:19" ht="15">
      <c r="A70" s="2">
        <f t="shared" si="0"/>
        <v>58</v>
      </c>
      <c r="B70" s="29">
        <f t="shared" si="1"/>
        <v>536.83</v>
      </c>
      <c r="C70" s="6">
        <f t="shared" si="8"/>
        <v>384.52904857986783</v>
      </c>
      <c r="D70" s="28">
        <f t="shared" si="2"/>
        <v>152.3009514201322</v>
      </c>
      <c r="E70" s="6">
        <f t="shared" si="3"/>
        <v>92134.67070774814</v>
      </c>
      <c r="F70" s="37">
        <v>0.07</v>
      </c>
      <c r="G70" s="39">
        <f t="shared" si="4"/>
        <v>536.83</v>
      </c>
      <c r="H70" s="5">
        <f t="shared" si="12"/>
        <v>36284.42113473242</v>
      </c>
      <c r="I70" s="5"/>
      <c r="J70" s="5">
        <f t="shared" si="9"/>
        <v>129392.75763503491</v>
      </c>
      <c r="K70" s="5">
        <f t="shared" si="5"/>
        <v>37258.08692728677</v>
      </c>
      <c r="L70" s="3">
        <f t="shared" si="10"/>
        <v>58</v>
      </c>
      <c r="M70" s="3"/>
      <c r="N70" s="3">
        <f t="shared" si="6"/>
        <v>-973.6657925543477</v>
      </c>
      <c r="O70" s="2"/>
      <c r="P70" s="2">
        <f t="shared" si="7"/>
        <v>0</v>
      </c>
      <c r="Q70" s="2">
        <f t="shared" si="11"/>
        <v>51</v>
      </c>
      <c r="R70" s="2"/>
      <c r="S70" s="2"/>
    </row>
    <row r="71" spans="1:19" ht="15">
      <c r="A71" s="2">
        <f t="shared" si="0"/>
        <v>59</v>
      </c>
      <c r="B71" s="29">
        <f t="shared" si="1"/>
        <v>536.83</v>
      </c>
      <c r="C71" s="6">
        <f t="shared" si="8"/>
        <v>383.8944612822839</v>
      </c>
      <c r="D71" s="28">
        <f t="shared" si="2"/>
        <v>152.93553871771616</v>
      </c>
      <c r="E71" s="6">
        <f t="shared" si="3"/>
        <v>91981.73516903042</v>
      </c>
      <c r="F71" s="37">
        <v>0.07</v>
      </c>
      <c r="G71" s="39">
        <f t="shared" si="4"/>
        <v>536.83</v>
      </c>
      <c r="H71" s="5">
        <f t="shared" si="12"/>
        <v>37032.91025801837</v>
      </c>
      <c r="I71" s="5"/>
      <c r="J71" s="5">
        <f t="shared" si="9"/>
        <v>130147.54872123929</v>
      </c>
      <c r="K71" s="5">
        <f t="shared" si="5"/>
        <v>38165.81355220887</v>
      </c>
      <c r="L71" s="3">
        <f t="shared" si="10"/>
        <v>59</v>
      </c>
      <c r="M71" s="3"/>
      <c r="N71" s="3">
        <f t="shared" si="6"/>
        <v>-1132.9032941905025</v>
      </c>
      <c r="O71" s="2"/>
      <c r="P71" s="2">
        <f t="shared" si="7"/>
        <v>0</v>
      </c>
      <c r="Q71" s="2">
        <f t="shared" si="11"/>
        <v>51</v>
      </c>
      <c r="R71" s="2"/>
      <c r="S71" s="2"/>
    </row>
    <row r="72" spans="1:19" ht="15">
      <c r="A72" s="2">
        <f t="shared" si="0"/>
        <v>60</v>
      </c>
      <c r="B72" s="29">
        <f t="shared" si="1"/>
        <v>536.83</v>
      </c>
      <c r="C72" s="6">
        <f t="shared" si="8"/>
        <v>383.2572298709601</v>
      </c>
      <c r="D72" s="28">
        <f t="shared" si="2"/>
        <v>153.57277012903995</v>
      </c>
      <c r="E72" s="6">
        <f t="shared" si="3"/>
        <v>91828.16239890138</v>
      </c>
      <c r="F72" s="37">
        <v>0.07</v>
      </c>
      <c r="G72" s="39">
        <f t="shared" si="4"/>
        <v>536.83</v>
      </c>
      <c r="H72" s="5">
        <f t="shared" si="12"/>
        <v>37785.76556785681</v>
      </c>
      <c r="I72" s="5"/>
      <c r="J72" s="5">
        <f t="shared" si="9"/>
        <v>130906.74275544652</v>
      </c>
      <c r="K72" s="5">
        <f t="shared" si="5"/>
        <v>39078.58035654515</v>
      </c>
      <c r="L72" s="3">
        <f t="shared" si="10"/>
        <v>60</v>
      </c>
      <c r="M72" s="3"/>
      <c r="N72" s="3">
        <f t="shared" si="6"/>
        <v>-1292.814788688338</v>
      </c>
      <c r="O72" s="2"/>
      <c r="P72" s="2">
        <f t="shared" si="7"/>
        <v>0</v>
      </c>
      <c r="Q72" s="2">
        <f t="shared" si="11"/>
        <v>51</v>
      </c>
      <c r="R72" s="2"/>
      <c r="S72" s="2"/>
    </row>
    <row r="73" spans="1:19" ht="15">
      <c r="A73" s="2">
        <f t="shared" si="0"/>
        <v>61</v>
      </c>
      <c r="B73" s="29">
        <f t="shared" si="1"/>
        <v>536.83</v>
      </c>
      <c r="C73" s="6">
        <f t="shared" si="8"/>
        <v>382.6173433287558</v>
      </c>
      <c r="D73" s="28">
        <f t="shared" si="2"/>
        <v>154.21265667124425</v>
      </c>
      <c r="E73" s="6">
        <f t="shared" si="3"/>
        <v>91673.94974223014</v>
      </c>
      <c r="F73" s="37">
        <v>0.07</v>
      </c>
      <c r="G73" s="39">
        <f t="shared" si="4"/>
        <v>536.83</v>
      </c>
      <c r="H73" s="5">
        <f t="shared" si="12"/>
        <v>38543.01253366931</v>
      </c>
      <c r="I73" s="5"/>
      <c r="J73" s="5">
        <f t="shared" si="9"/>
        <v>131670.36542151996</v>
      </c>
      <c r="K73" s="5">
        <f t="shared" si="5"/>
        <v>39996.41567928983</v>
      </c>
      <c r="L73" s="3">
        <f t="shared" si="10"/>
        <v>61</v>
      </c>
      <c r="M73" s="3"/>
      <c r="N73" s="3">
        <f t="shared" si="6"/>
        <v>-1453.4031456205194</v>
      </c>
      <c r="O73" s="2"/>
      <c r="P73" s="2">
        <f t="shared" si="7"/>
        <v>0</v>
      </c>
      <c r="Q73" s="2">
        <f t="shared" si="11"/>
        <v>51</v>
      </c>
      <c r="R73" s="2"/>
      <c r="S73" s="2"/>
    </row>
    <row r="74" spans="1:19" ht="15">
      <c r="A74" s="2">
        <f t="shared" si="0"/>
        <v>62</v>
      </c>
      <c r="B74" s="29">
        <f t="shared" si="1"/>
        <v>536.83</v>
      </c>
      <c r="C74" s="6">
        <f t="shared" si="8"/>
        <v>381.9747905926256</v>
      </c>
      <c r="D74" s="28">
        <f t="shared" si="2"/>
        <v>154.85520940737445</v>
      </c>
      <c r="E74" s="6">
        <f t="shared" si="3"/>
        <v>91519.09453282275</v>
      </c>
      <c r="F74" s="37">
        <v>0.07</v>
      </c>
      <c r="G74" s="39">
        <f t="shared" si="4"/>
        <v>536.83</v>
      </c>
      <c r="H74" s="5">
        <f t="shared" si="12"/>
        <v>39304.67677344905</v>
      </c>
      <c r="I74" s="5"/>
      <c r="J74" s="5">
        <f t="shared" si="9"/>
        <v>132438.4425531455</v>
      </c>
      <c r="K74" s="5">
        <f t="shared" si="5"/>
        <v>40919.34802032274</v>
      </c>
      <c r="L74" s="3">
        <f t="shared" si="10"/>
        <v>62</v>
      </c>
      <c r="M74" s="3"/>
      <c r="N74" s="3">
        <f t="shared" si="6"/>
        <v>-1614.6712468736878</v>
      </c>
      <c r="O74" s="2"/>
      <c r="P74" s="2">
        <f t="shared" si="7"/>
        <v>0</v>
      </c>
      <c r="Q74" s="2">
        <f t="shared" si="11"/>
        <v>51</v>
      </c>
      <c r="R74" s="2"/>
      <c r="S74" s="2"/>
    </row>
    <row r="75" spans="1:19" ht="15">
      <c r="A75" s="2">
        <f t="shared" si="0"/>
        <v>63</v>
      </c>
      <c r="B75" s="29">
        <f t="shared" si="1"/>
        <v>536.83</v>
      </c>
      <c r="C75" s="6">
        <f t="shared" si="8"/>
        <v>381.32956055342817</v>
      </c>
      <c r="D75" s="28">
        <f t="shared" si="2"/>
        <v>155.50043944657187</v>
      </c>
      <c r="E75" s="6">
        <f t="shared" si="3"/>
        <v>91363.59409337617</v>
      </c>
      <c r="F75" s="37">
        <v>0.07</v>
      </c>
      <c r="G75" s="39">
        <f t="shared" si="4"/>
        <v>536.83</v>
      </c>
      <c r="H75" s="5">
        <f t="shared" si="12"/>
        <v>40070.784054627504</v>
      </c>
      <c r="I75" s="5"/>
      <c r="J75" s="5">
        <f t="shared" si="9"/>
        <v>133211.0001347055</v>
      </c>
      <c r="K75" s="5">
        <f t="shared" si="5"/>
        <v>41847.406041329334</v>
      </c>
      <c r="L75" s="3">
        <f t="shared" si="10"/>
        <v>63</v>
      </c>
      <c r="M75" s="3"/>
      <c r="N75" s="3">
        <f t="shared" si="6"/>
        <v>-1776.6219867018299</v>
      </c>
      <c r="O75" s="2"/>
      <c r="P75" s="2">
        <f t="shared" si="7"/>
        <v>0</v>
      </c>
      <c r="Q75" s="2">
        <f t="shared" si="11"/>
        <v>51</v>
      </c>
      <c r="R75" s="2"/>
      <c r="S75" s="2"/>
    </row>
    <row r="76" spans="1:19" ht="15">
      <c r="A76" s="2">
        <f t="shared" si="0"/>
        <v>64</v>
      </c>
      <c r="B76" s="29">
        <f t="shared" si="1"/>
        <v>536.83</v>
      </c>
      <c r="C76" s="6">
        <f t="shared" si="8"/>
        <v>380.6816420557341</v>
      </c>
      <c r="D76" s="28">
        <f t="shared" si="2"/>
        <v>156.14835794426597</v>
      </c>
      <c r="E76" s="6">
        <f t="shared" si="3"/>
        <v>91207.4457354319</v>
      </c>
      <c r="F76" s="37">
        <v>0.07</v>
      </c>
      <c r="G76" s="39">
        <f t="shared" si="4"/>
        <v>536.83</v>
      </c>
      <c r="H76" s="5">
        <f t="shared" si="12"/>
        <v>40841.360294946164</v>
      </c>
      <c r="I76" s="5"/>
      <c r="J76" s="5">
        <f t="shared" si="9"/>
        <v>133988.06430215796</v>
      </c>
      <c r="K76" s="5">
        <f t="shared" si="5"/>
        <v>42780.61856672606</v>
      </c>
      <c r="L76" s="3">
        <f t="shared" si="10"/>
        <v>64</v>
      </c>
      <c r="M76" s="3"/>
      <c r="N76" s="3">
        <f t="shared" si="6"/>
        <v>-1939.2582717798941</v>
      </c>
      <c r="O76" s="2"/>
      <c r="P76" s="2">
        <f t="shared" si="7"/>
        <v>0</v>
      </c>
      <c r="Q76" s="2">
        <f t="shared" si="11"/>
        <v>51</v>
      </c>
      <c r="R76" s="2"/>
      <c r="S76" s="2"/>
    </row>
    <row r="77" spans="1:19" ht="15">
      <c r="A77" s="2">
        <f t="shared" si="0"/>
        <v>65</v>
      </c>
      <c r="B77" s="29">
        <f t="shared" si="1"/>
        <v>536.83</v>
      </c>
      <c r="C77" s="6">
        <f t="shared" si="8"/>
        <v>380.0310238976329</v>
      </c>
      <c r="D77" s="28">
        <f t="shared" si="2"/>
        <v>156.79897610236713</v>
      </c>
      <c r="E77" s="6">
        <f t="shared" si="3"/>
        <v>91050.64675932954</v>
      </c>
      <c r="F77" s="37">
        <v>0.07</v>
      </c>
      <c r="G77" s="39">
        <f t="shared" si="4"/>
        <v>536.83</v>
      </c>
      <c r="H77" s="5">
        <f t="shared" si="12"/>
        <v>41616.43156333335</v>
      </c>
      <c r="I77" s="5"/>
      <c r="J77" s="5">
        <f t="shared" si="9"/>
        <v>134769.66134392054</v>
      </c>
      <c r="K77" s="5">
        <f t="shared" si="5"/>
        <v>43719.014584591</v>
      </c>
      <c r="L77" s="3">
        <f t="shared" si="10"/>
        <v>65</v>
      </c>
      <c r="M77" s="3"/>
      <c r="N77" s="3">
        <f t="shared" si="6"/>
        <v>-2102.5830212576475</v>
      </c>
      <c r="O77" s="2"/>
      <c r="P77" s="2">
        <f t="shared" si="7"/>
        <v>0</v>
      </c>
      <c r="Q77" s="2">
        <f t="shared" si="11"/>
        <v>51</v>
      </c>
      <c r="R77" s="2"/>
      <c r="S77" s="2"/>
    </row>
    <row r="78" spans="1:19" ht="15">
      <c r="A78" s="2">
        <f aca="true" t="shared" si="13" ref="A78:A141">+A77+1</f>
        <v>66</v>
      </c>
      <c r="B78" s="29">
        <f aca="true" t="shared" si="14" ref="B78:B141">IF(E77&gt;(B77-C78),$F$7,E77+C78)</f>
        <v>536.83</v>
      </c>
      <c r="C78" s="6">
        <f t="shared" si="8"/>
        <v>379.3776948305397</v>
      </c>
      <c r="D78" s="28">
        <f aca="true" t="shared" si="15" ref="D78:D141">B78-C78</f>
        <v>157.45230516946032</v>
      </c>
      <c r="E78" s="6">
        <f aca="true" t="shared" si="16" ref="E78:E141">MAX(E77+E77*$E$3/12-B78,0)</f>
        <v>90893.19445416008</v>
      </c>
      <c r="F78" s="37">
        <v>0.07</v>
      </c>
      <c r="G78" s="39">
        <f aca="true" t="shared" si="17" ref="G78:G141">B78</f>
        <v>536.83</v>
      </c>
      <c r="H78" s="5">
        <f t="shared" si="12"/>
        <v>42396.024080786134</v>
      </c>
      <c r="I78" s="5"/>
      <c r="J78" s="5">
        <f t="shared" si="9"/>
        <v>135555.81770176007</v>
      </c>
      <c r="K78" s="5">
        <f aca="true" t="shared" si="18" ref="K78:K141">J78-E78</f>
        <v>44662.623247599986</v>
      </c>
      <c r="L78" s="3">
        <f t="shared" si="10"/>
        <v>66</v>
      </c>
      <c r="M78" s="3"/>
      <c r="N78" s="3">
        <f aca="true" t="shared" si="19" ref="N78:N141">H78-K78</f>
        <v>-2266.599166813852</v>
      </c>
      <c r="O78" s="2"/>
      <c r="P78" s="2">
        <f aca="true" t="shared" si="20" ref="P78:P141">IF(N78&gt;0,1,0)</f>
        <v>0</v>
      </c>
      <c r="Q78" s="2">
        <f t="shared" si="11"/>
        <v>51</v>
      </c>
      <c r="R78" s="2"/>
      <c r="S78" s="2"/>
    </row>
    <row r="79" spans="1:19" ht="15">
      <c r="A79" s="2">
        <f t="shared" si="13"/>
        <v>67</v>
      </c>
      <c r="B79" s="29">
        <f t="shared" si="14"/>
        <v>536.83</v>
      </c>
      <c r="C79" s="6">
        <f aca="true" t="shared" si="21" ref="C79:C142">E78*$E$3/12</f>
        <v>378.72164355900037</v>
      </c>
      <c r="D79" s="28">
        <f t="shared" si="15"/>
        <v>158.10835644099967</v>
      </c>
      <c r="E79" s="6">
        <f t="shared" si="16"/>
        <v>90735.08609771908</v>
      </c>
      <c r="F79" s="37">
        <v>0.07</v>
      </c>
      <c r="G79" s="39">
        <f t="shared" si="17"/>
        <v>536.83</v>
      </c>
      <c r="H79" s="5">
        <f t="shared" si="12"/>
        <v>43180.164221257386</v>
      </c>
      <c r="I79" s="5"/>
      <c r="J79" s="5">
        <f aca="true" t="shared" si="22" ref="J79:J142">J78*(1+F79/12)</f>
        <v>136346.559971687</v>
      </c>
      <c r="K79" s="5">
        <f t="shared" si="18"/>
        <v>45611.47387396793</v>
      </c>
      <c r="L79" s="3">
        <f aca="true" t="shared" si="23" ref="L79:L142">L78+1</f>
        <v>67</v>
      </c>
      <c r="M79" s="3"/>
      <c r="N79" s="3">
        <f t="shared" si="19"/>
        <v>-2431.3096527105445</v>
      </c>
      <c r="O79" s="2"/>
      <c r="P79" s="2">
        <f t="shared" si="20"/>
        <v>0</v>
      </c>
      <c r="Q79" s="2">
        <f aca="true" t="shared" si="24" ref="Q79:Q142">Q78+P79</f>
        <v>51</v>
      </c>
      <c r="R79" s="2"/>
      <c r="S79" s="2"/>
    </row>
    <row r="80" spans="1:19" ht="15">
      <c r="A80" s="2">
        <f t="shared" si="13"/>
        <v>68</v>
      </c>
      <c r="B80" s="29">
        <f t="shared" si="14"/>
        <v>536.83</v>
      </c>
      <c r="C80" s="6">
        <f t="shared" si="21"/>
        <v>378.0628587404962</v>
      </c>
      <c r="D80" s="28">
        <f t="shared" si="15"/>
        <v>158.76714125950383</v>
      </c>
      <c r="E80" s="6">
        <f t="shared" si="16"/>
        <v>90576.31895645957</v>
      </c>
      <c r="F80" s="37">
        <v>0.07</v>
      </c>
      <c r="G80" s="39">
        <f t="shared" si="17"/>
        <v>536.83</v>
      </c>
      <c r="H80" s="5">
        <f aca="true" t="shared" si="25" ref="H80:H143">G80+H79*(1+F80/12)</f>
        <v>43968.87851254806</v>
      </c>
      <c r="I80" s="5"/>
      <c r="J80" s="5">
        <f t="shared" si="22"/>
        <v>137141.9149048552</v>
      </c>
      <c r="K80" s="5">
        <f t="shared" si="18"/>
        <v>46565.595948395625</v>
      </c>
      <c r="L80" s="3">
        <f t="shared" si="23"/>
        <v>68</v>
      </c>
      <c r="M80" s="3"/>
      <c r="N80" s="3">
        <f t="shared" si="19"/>
        <v>-2596.7174358475677</v>
      </c>
      <c r="O80" s="2"/>
      <c r="P80" s="2">
        <f t="shared" si="20"/>
        <v>0</v>
      </c>
      <c r="Q80" s="2">
        <f t="shared" si="24"/>
        <v>51</v>
      </c>
      <c r="R80" s="2"/>
      <c r="S80" s="2"/>
    </row>
    <row r="81" spans="1:19" ht="15">
      <c r="A81" s="2">
        <f t="shared" si="13"/>
        <v>69</v>
      </c>
      <c r="B81" s="29">
        <f t="shared" si="14"/>
        <v>536.83</v>
      </c>
      <c r="C81" s="6">
        <f t="shared" si="21"/>
        <v>377.4013289852482</v>
      </c>
      <c r="D81" s="28">
        <f t="shared" si="15"/>
        <v>159.42867101475184</v>
      </c>
      <c r="E81" s="6">
        <f t="shared" si="16"/>
        <v>90416.89028544481</v>
      </c>
      <c r="F81" s="37">
        <v>0.07</v>
      </c>
      <c r="G81" s="39">
        <f t="shared" si="17"/>
        <v>536.83</v>
      </c>
      <c r="H81" s="5">
        <f t="shared" si="25"/>
        <v>44762.19363720459</v>
      </c>
      <c r="I81" s="5"/>
      <c r="J81" s="5">
        <f t="shared" si="22"/>
        <v>137941.90940846686</v>
      </c>
      <c r="K81" s="5">
        <f t="shared" si="18"/>
        <v>47525.01912302205</v>
      </c>
      <c r="L81" s="3">
        <f t="shared" si="23"/>
        <v>69</v>
      </c>
      <c r="M81" s="3"/>
      <c r="N81" s="3">
        <f t="shared" si="19"/>
        <v>-2762.8254858174623</v>
      </c>
      <c r="O81" s="2"/>
      <c r="P81" s="2">
        <f t="shared" si="20"/>
        <v>0</v>
      </c>
      <c r="Q81" s="2">
        <f t="shared" si="24"/>
        <v>51</v>
      </c>
      <c r="R81" s="2"/>
      <c r="S81" s="2"/>
    </row>
    <row r="82" spans="1:19" ht="15">
      <c r="A82" s="2">
        <f t="shared" si="13"/>
        <v>70</v>
      </c>
      <c r="B82" s="29">
        <f t="shared" si="14"/>
        <v>536.83</v>
      </c>
      <c r="C82" s="6">
        <f t="shared" si="21"/>
        <v>376.73704285602</v>
      </c>
      <c r="D82" s="28">
        <f t="shared" si="15"/>
        <v>160.09295714398002</v>
      </c>
      <c r="E82" s="6">
        <f t="shared" si="16"/>
        <v>90256.79732830083</v>
      </c>
      <c r="F82" s="37">
        <v>0.07</v>
      </c>
      <c r="G82" s="39">
        <f t="shared" si="17"/>
        <v>536.83</v>
      </c>
      <c r="H82" s="5">
        <f t="shared" si="25"/>
        <v>45560.13643342162</v>
      </c>
      <c r="I82" s="5"/>
      <c r="J82" s="5">
        <f t="shared" si="22"/>
        <v>138746.57054668292</v>
      </c>
      <c r="K82" s="5">
        <f t="shared" si="18"/>
        <v>48489.77321838209</v>
      </c>
      <c r="L82" s="3">
        <f t="shared" si="23"/>
        <v>70</v>
      </c>
      <c r="M82" s="3"/>
      <c r="N82" s="3">
        <f t="shared" si="19"/>
        <v>-2929.636784960472</v>
      </c>
      <c r="O82" s="2"/>
      <c r="P82" s="2">
        <f t="shared" si="20"/>
        <v>0</v>
      </c>
      <c r="Q82" s="2">
        <f t="shared" si="24"/>
        <v>51</v>
      </c>
      <c r="R82" s="2"/>
      <c r="S82" s="2"/>
    </row>
    <row r="83" spans="1:19" ht="15">
      <c r="A83" s="2">
        <f t="shared" si="13"/>
        <v>71</v>
      </c>
      <c r="B83" s="29">
        <f t="shared" si="14"/>
        <v>536.83</v>
      </c>
      <c r="C83" s="6">
        <f t="shared" si="21"/>
        <v>376.06998886792013</v>
      </c>
      <c r="D83" s="28">
        <f t="shared" si="15"/>
        <v>160.7600111320799</v>
      </c>
      <c r="E83" s="6">
        <f t="shared" si="16"/>
        <v>90096.03731716875</v>
      </c>
      <c r="F83" s="37">
        <v>0.07</v>
      </c>
      <c r="G83" s="39">
        <f t="shared" si="17"/>
        <v>536.83</v>
      </c>
      <c r="H83" s="5">
        <f t="shared" si="25"/>
        <v>46362.73389594992</v>
      </c>
      <c r="I83" s="5"/>
      <c r="J83" s="5">
        <f t="shared" si="22"/>
        <v>139555.92554153857</v>
      </c>
      <c r="K83" s="5">
        <f t="shared" si="18"/>
        <v>49459.88822436982</v>
      </c>
      <c r="L83" s="3">
        <f t="shared" si="23"/>
        <v>71</v>
      </c>
      <c r="M83" s="3"/>
      <c r="N83" s="3">
        <f t="shared" si="19"/>
        <v>-3097.1543284198997</v>
      </c>
      <c r="O83" s="2"/>
      <c r="P83" s="2">
        <f t="shared" si="20"/>
        <v>0</v>
      </c>
      <c r="Q83" s="2">
        <f t="shared" si="24"/>
        <v>51</v>
      </c>
      <c r="R83" s="2"/>
      <c r="S83" s="2"/>
    </row>
    <row r="84" spans="1:19" ht="15">
      <c r="A84" s="2">
        <f t="shared" si="13"/>
        <v>72</v>
      </c>
      <c r="B84" s="29">
        <f t="shared" si="14"/>
        <v>536.83</v>
      </c>
      <c r="C84" s="6">
        <f t="shared" si="21"/>
        <v>375.40015548820315</v>
      </c>
      <c r="D84" s="28">
        <f t="shared" si="15"/>
        <v>161.4298445117969</v>
      </c>
      <c r="E84" s="6">
        <f t="shared" si="16"/>
        <v>89934.60747265695</v>
      </c>
      <c r="F84" s="37">
        <v>0.07</v>
      </c>
      <c r="G84" s="39">
        <f t="shared" si="17"/>
        <v>536.83</v>
      </c>
      <c r="H84" s="5">
        <f t="shared" si="25"/>
        <v>47170.01317700963</v>
      </c>
      <c r="I84" s="5"/>
      <c r="J84" s="5">
        <f t="shared" si="22"/>
        <v>140370.0017738642</v>
      </c>
      <c r="K84" s="5">
        <f t="shared" si="18"/>
        <v>50435.394301207256</v>
      </c>
      <c r="L84" s="3">
        <f t="shared" si="23"/>
        <v>72</v>
      </c>
      <c r="M84" s="3"/>
      <c r="N84" s="3">
        <f t="shared" si="19"/>
        <v>-3265.381124197629</v>
      </c>
      <c r="O84" s="2"/>
      <c r="P84" s="2">
        <f t="shared" si="20"/>
        <v>0</v>
      </c>
      <c r="Q84" s="2">
        <f t="shared" si="24"/>
        <v>51</v>
      </c>
      <c r="R84" s="2"/>
      <c r="S84" s="2"/>
    </row>
    <row r="85" spans="1:19" ht="15">
      <c r="A85" s="2">
        <f t="shared" si="13"/>
        <v>73</v>
      </c>
      <c r="B85" s="29">
        <f t="shared" si="14"/>
        <v>536.83</v>
      </c>
      <c r="C85" s="6">
        <f t="shared" si="21"/>
        <v>374.72753113607064</v>
      </c>
      <c r="D85" s="28">
        <f t="shared" si="15"/>
        <v>162.1024688639294</v>
      </c>
      <c r="E85" s="6">
        <f t="shared" si="16"/>
        <v>89772.50500379302</v>
      </c>
      <c r="F85" s="37">
        <v>0.07</v>
      </c>
      <c r="G85" s="39">
        <f t="shared" si="17"/>
        <v>536.83</v>
      </c>
      <c r="H85" s="5">
        <f t="shared" si="25"/>
        <v>47982.001587208855</v>
      </c>
      <c r="I85" s="5"/>
      <c r="J85" s="5">
        <f t="shared" si="22"/>
        <v>141188.82678421176</v>
      </c>
      <c r="K85" s="5">
        <f t="shared" si="18"/>
        <v>51416.321780418744</v>
      </c>
      <c r="L85" s="3">
        <f t="shared" si="23"/>
        <v>73</v>
      </c>
      <c r="M85" s="3"/>
      <c r="N85" s="3">
        <f t="shared" si="19"/>
        <v>-3434.320193209889</v>
      </c>
      <c r="O85" s="2"/>
      <c r="P85" s="2">
        <f t="shared" si="20"/>
        <v>0</v>
      </c>
      <c r="Q85" s="2">
        <f t="shared" si="24"/>
        <v>51</v>
      </c>
      <c r="R85" s="2"/>
      <c r="S85" s="2"/>
    </row>
    <row r="86" spans="1:19" ht="15">
      <c r="A86" s="2">
        <f t="shared" si="13"/>
        <v>74</v>
      </c>
      <c r="B86" s="29">
        <f t="shared" si="14"/>
        <v>536.83</v>
      </c>
      <c r="C86" s="6">
        <f t="shared" si="21"/>
        <v>374.05210418247094</v>
      </c>
      <c r="D86" s="28">
        <f t="shared" si="15"/>
        <v>162.7778958175291</v>
      </c>
      <c r="E86" s="6">
        <f t="shared" si="16"/>
        <v>89609.72710797549</v>
      </c>
      <c r="F86" s="37">
        <v>0.07</v>
      </c>
      <c r="G86" s="39">
        <f t="shared" si="17"/>
        <v>536.83</v>
      </c>
      <c r="H86" s="5">
        <f t="shared" si="25"/>
        <v>48798.726596467575</v>
      </c>
      <c r="I86" s="5"/>
      <c r="J86" s="5">
        <f t="shared" si="22"/>
        <v>142012.42827378633</v>
      </c>
      <c r="K86" s="5">
        <f t="shared" si="18"/>
        <v>52402.70116581084</v>
      </c>
      <c r="L86" s="3">
        <f t="shared" si="23"/>
        <v>74</v>
      </c>
      <c r="M86" s="3"/>
      <c r="N86" s="3">
        <f t="shared" si="19"/>
        <v>-3603.9745693432633</v>
      </c>
      <c r="O86" s="2"/>
      <c r="P86" s="2">
        <f t="shared" si="20"/>
        <v>0</v>
      </c>
      <c r="Q86" s="2">
        <f t="shared" si="24"/>
        <v>51</v>
      </c>
      <c r="R86" s="2"/>
      <c r="S86" s="2"/>
    </row>
    <row r="87" spans="1:19" ht="15">
      <c r="A87" s="2">
        <f t="shared" si="13"/>
        <v>75</v>
      </c>
      <c r="B87" s="29">
        <f t="shared" si="14"/>
        <v>536.83</v>
      </c>
      <c r="C87" s="6">
        <f t="shared" si="21"/>
        <v>373.37386294989784</v>
      </c>
      <c r="D87" s="28">
        <f t="shared" si="15"/>
        <v>163.4561370501022</v>
      </c>
      <c r="E87" s="6">
        <f t="shared" si="16"/>
        <v>89446.27097092538</v>
      </c>
      <c r="F87" s="37">
        <v>0.07</v>
      </c>
      <c r="G87" s="39">
        <f t="shared" si="17"/>
        <v>536.83</v>
      </c>
      <c r="H87" s="5">
        <f t="shared" si="25"/>
        <v>49620.215834946976</v>
      </c>
      <c r="I87" s="5"/>
      <c r="J87" s="5">
        <f t="shared" si="22"/>
        <v>142840.8341053834</v>
      </c>
      <c r="K87" s="5">
        <f t="shared" si="18"/>
        <v>53394.56313445802</v>
      </c>
      <c r="L87" s="3">
        <f t="shared" si="23"/>
        <v>75</v>
      </c>
      <c r="M87" s="3"/>
      <c r="N87" s="3">
        <f t="shared" si="19"/>
        <v>-3774.3472995110424</v>
      </c>
      <c r="O87" s="2"/>
      <c r="P87" s="2">
        <f t="shared" si="20"/>
        <v>0</v>
      </c>
      <c r="Q87" s="2">
        <f t="shared" si="24"/>
        <v>51</v>
      </c>
      <c r="R87" s="2"/>
      <c r="S87" s="2"/>
    </row>
    <row r="88" spans="1:19" ht="15">
      <c r="A88" s="2">
        <f t="shared" si="13"/>
        <v>76</v>
      </c>
      <c r="B88" s="29">
        <f t="shared" si="14"/>
        <v>536.83</v>
      </c>
      <c r="C88" s="6">
        <f t="shared" si="21"/>
        <v>372.6927957121891</v>
      </c>
      <c r="D88" s="28">
        <f t="shared" si="15"/>
        <v>164.13720428781096</v>
      </c>
      <c r="E88" s="6">
        <f t="shared" si="16"/>
        <v>89282.13376663758</v>
      </c>
      <c r="F88" s="37">
        <v>0.07</v>
      </c>
      <c r="G88" s="39">
        <f t="shared" si="17"/>
        <v>536.83</v>
      </c>
      <c r="H88" s="5">
        <f t="shared" si="25"/>
        <v>50446.497093984166</v>
      </c>
      <c r="I88" s="5"/>
      <c r="J88" s="5">
        <f t="shared" si="22"/>
        <v>143674.07230433146</v>
      </c>
      <c r="K88" s="5">
        <f t="shared" si="18"/>
        <v>54391.93853769389</v>
      </c>
      <c r="L88" s="3">
        <f t="shared" si="23"/>
        <v>76</v>
      </c>
      <c r="M88" s="3"/>
      <c r="N88" s="3">
        <f t="shared" si="19"/>
        <v>-3945.441443709722</v>
      </c>
      <c r="O88" s="2"/>
      <c r="P88" s="2">
        <f t="shared" si="20"/>
        <v>0</v>
      </c>
      <c r="Q88" s="2">
        <f t="shared" si="24"/>
        <v>51</v>
      </c>
      <c r="R88" s="2"/>
      <c r="S88" s="2"/>
    </row>
    <row r="89" spans="1:19" ht="15">
      <c r="A89" s="2">
        <f t="shared" si="13"/>
        <v>77</v>
      </c>
      <c r="B89" s="29">
        <f t="shared" si="14"/>
        <v>536.83</v>
      </c>
      <c r="C89" s="6">
        <f t="shared" si="21"/>
        <v>372.00889069432327</v>
      </c>
      <c r="D89" s="28">
        <f t="shared" si="15"/>
        <v>164.82110930567677</v>
      </c>
      <c r="E89" s="6">
        <f t="shared" si="16"/>
        <v>89117.3126573319</v>
      </c>
      <c r="F89" s="37">
        <v>0.07</v>
      </c>
      <c r="G89" s="39">
        <f t="shared" si="17"/>
        <v>536.83</v>
      </c>
      <c r="H89" s="5">
        <f t="shared" si="25"/>
        <v>51277.59832703241</v>
      </c>
      <c r="I89" s="5"/>
      <c r="J89" s="5">
        <f t="shared" si="22"/>
        <v>144512.17105944006</v>
      </c>
      <c r="K89" s="5">
        <f t="shared" si="18"/>
        <v>55394.85840210816</v>
      </c>
      <c r="L89" s="3">
        <f t="shared" si="23"/>
        <v>77</v>
      </c>
      <c r="M89" s="3"/>
      <c r="N89" s="3">
        <f t="shared" si="19"/>
        <v>-4117.260075075756</v>
      </c>
      <c r="O89" s="2"/>
      <c r="P89" s="2">
        <f t="shared" si="20"/>
        <v>0</v>
      </c>
      <c r="Q89" s="2">
        <f t="shared" si="24"/>
        <v>51</v>
      </c>
      <c r="R89" s="2"/>
      <c r="S89" s="2"/>
    </row>
    <row r="90" spans="1:19" ht="15">
      <c r="A90" s="2">
        <f t="shared" si="13"/>
        <v>78</v>
      </c>
      <c r="B90" s="29">
        <f t="shared" si="14"/>
        <v>536.83</v>
      </c>
      <c r="C90" s="6">
        <f t="shared" si="21"/>
        <v>371.3221360722163</v>
      </c>
      <c r="D90" s="28">
        <f t="shared" si="15"/>
        <v>165.50786392778372</v>
      </c>
      <c r="E90" s="6">
        <f t="shared" si="16"/>
        <v>88951.80479340411</v>
      </c>
      <c r="F90" s="37">
        <v>0.07</v>
      </c>
      <c r="G90" s="39">
        <f t="shared" si="17"/>
        <v>536.83</v>
      </c>
      <c r="H90" s="5">
        <f t="shared" si="25"/>
        <v>52113.547650606764</v>
      </c>
      <c r="I90" s="5"/>
      <c r="J90" s="5">
        <f t="shared" si="22"/>
        <v>145355.15872395347</v>
      </c>
      <c r="K90" s="5">
        <f t="shared" si="18"/>
        <v>56403.35393054936</v>
      </c>
      <c r="L90" s="3">
        <f t="shared" si="23"/>
        <v>78</v>
      </c>
      <c r="M90" s="3"/>
      <c r="N90" s="3">
        <f t="shared" si="19"/>
        <v>-4289.806279942597</v>
      </c>
      <c r="O90" s="2"/>
      <c r="P90" s="2">
        <f t="shared" si="20"/>
        <v>0</v>
      </c>
      <c r="Q90" s="2">
        <f t="shared" si="24"/>
        <v>51</v>
      </c>
      <c r="R90" s="2"/>
      <c r="S90" s="2"/>
    </row>
    <row r="91" spans="1:19" ht="15">
      <c r="A91" s="2">
        <f t="shared" si="13"/>
        <v>79</v>
      </c>
      <c r="B91" s="29">
        <f t="shared" si="14"/>
        <v>536.83</v>
      </c>
      <c r="C91" s="6">
        <f t="shared" si="21"/>
        <v>370.6325199725172</v>
      </c>
      <c r="D91" s="28">
        <f t="shared" si="15"/>
        <v>166.19748002748287</v>
      </c>
      <c r="E91" s="6">
        <f t="shared" si="16"/>
        <v>88785.60731337662</v>
      </c>
      <c r="F91" s="37">
        <v>0.07</v>
      </c>
      <c r="G91" s="39">
        <f t="shared" si="17"/>
        <v>536.83</v>
      </c>
      <c r="H91" s="5">
        <f t="shared" si="25"/>
        <v>52954.373345235304</v>
      </c>
      <c r="I91" s="5"/>
      <c r="J91" s="5">
        <f t="shared" si="22"/>
        <v>146203.06381650988</v>
      </c>
      <c r="K91" s="5">
        <f t="shared" si="18"/>
        <v>57417.45650313326</v>
      </c>
      <c r="L91" s="3">
        <f t="shared" si="23"/>
        <v>79</v>
      </c>
      <c r="M91" s="3"/>
      <c r="N91" s="3">
        <f t="shared" si="19"/>
        <v>-4463.083157897956</v>
      </c>
      <c r="O91" s="2"/>
      <c r="P91" s="2">
        <f t="shared" si="20"/>
        <v>0</v>
      </c>
      <c r="Q91" s="2">
        <f t="shared" si="24"/>
        <v>51</v>
      </c>
      <c r="R91" s="2"/>
      <c r="S91" s="2"/>
    </row>
    <row r="92" spans="1:19" ht="15">
      <c r="A92" s="2">
        <f t="shared" si="13"/>
        <v>80</v>
      </c>
      <c r="B92" s="29">
        <f t="shared" si="14"/>
        <v>536.83</v>
      </c>
      <c r="C92" s="6">
        <f t="shared" si="21"/>
        <v>369.9400304724026</v>
      </c>
      <c r="D92" s="28">
        <f t="shared" si="15"/>
        <v>166.88996952759743</v>
      </c>
      <c r="E92" s="6">
        <f t="shared" si="16"/>
        <v>88618.71734384901</v>
      </c>
      <c r="F92" s="37">
        <v>0.07</v>
      </c>
      <c r="G92" s="39">
        <f t="shared" si="17"/>
        <v>536.83</v>
      </c>
      <c r="H92" s="5">
        <f t="shared" si="25"/>
        <v>53800.103856415844</v>
      </c>
      <c r="I92" s="5"/>
      <c r="J92" s="5">
        <f t="shared" si="22"/>
        <v>147055.9150221062</v>
      </c>
      <c r="K92" s="5">
        <f t="shared" si="18"/>
        <v>58437.19767825719</v>
      </c>
      <c r="L92" s="3">
        <f t="shared" si="23"/>
        <v>80</v>
      </c>
      <c r="M92" s="3"/>
      <c r="N92" s="3">
        <f t="shared" si="19"/>
        <v>-4637.093821841343</v>
      </c>
      <c r="O92" s="2"/>
      <c r="P92" s="2">
        <f t="shared" si="20"/>
        <v>0</v>
      </c>
      <c r="Q92" s="2">
        <f t="shared" si="24"/>
        <v>51</v>
      </c>
      <c r="R92" s="2"/>
      <c r="S92" s="2"/>
    </row>
    <row r="93" spans="1:19" ht="15">
      <c r="A93" s="2">
        <f t="shared" si="13"/>
        <v>81</v>
      </c>
      <c r="B93" s="29">
        <f t="shared" si="14"/>
        <v>536.83</v>
      </c>
      <c r="C93" s="6">
        <f t="shared" si="21"/>
        <v>369.2446555993709</v>
      </c>
      <c r="D93" s="28">
        <f t="shared" si="15"/>
        <v>167.58534440062914</v>
      </c>
      <c r="E93" s="6">
        <f t="shared" si="16"/>
        <v>88451.13199944838</v>
      </c>
      <c r="F93" s="37">
        <v>0.07</v>
      </c>
      <c r="G93" s="39">
        <f t="shared" si="17"/>
        <v>536.83</v>
      </c>
      <c r="H93" s="5">
        <f t="shared" si="25"/>
        <v>54650.76779557827</v>
      </c>
      <c r="I93" s="5"/>
      <c r="J93" s="5">
        <f t="shared" si="22"/>
        <v>147913.7411930685</v>
      </c>
      <c r="K93" s="5">
        <f t="shared" si="18"/>
        <v>59462.60919362013</v>
      </c>
      <c r="L93" s="3">
        <f t="shared" si="23"/>
        <v>81</v>
      </c>
      <c r="M93" s="3"/>
      <c r="N93" s="3">
        <f t="shared" si="19"/>
        <v>-4811.841398041855</v>
      </c>
      <c r="O93" s="2"/>
      <c r="P93" s="2">
        <f t="shared" si="20"/>
        <v>0</v>
      </c>
      <c r="Q93" s="2">
        <f t="shared" si="24"/>
        <v>51</v>
      </c>
      <c r="R93" s="2"/>
      <c r="S93" s="2"/>
    </row>
    <row r="94" spans="1:19" ht="15">
      <c r="A94" s="2">
        <f t="shared" si="13"/>
        <v>82</v>
      </c>
      <c r="B94" s="29">
        <f t="shared" si="14"/>
        <v>536.83</v>
      </c>
      <c r="C94" s="6">
        <f t="shared" si="21"/>
        <v>368.546383331035</v>
      </c>
      <c r="D94" s="28">
        <f t="shared" si="15"/>
        <v>168.28361666896507</v>
      </c>
      <c r="E94" s="6">
        <f t="shared" si="16"/>
        <v>88282.84838277941</v>
      </c>
      <c r="F94" s="37">
        <v>0.07</v>
      </c>
      <c r="G94" s="39">
        <f t="shared" si="17"/>
        <v>536.83</v>
      </c>
      <c r="H94" s="5">
        <f t="shared" si="25"/>
        <v>55506.39394105248</v>
      </c>
      <c r="I94" s="5"/>
      <c r="J94" s="5">
        <f t="shared" si="22"/>
        <v>148776.57135002807</v>
      </c>
      <c r="K94" s="5">
        <f t="shared" si="18"/>
        <v>60493.72296724866</v>
      </c>
      <c r="L94" s="3">
        <f t="shared" si="23"/>
        <v>82</v>
      </c>
      <c r="M94" s="3"/>
      <c r="N94" s="3">
        <f t="shared" si="19"/>
        <v>-4987.329026196174</v>
      </c>
      <c r="O94" s="2"/>
      <c r="P94" s="2">
        <f t="shared" si="20"/>
        <v>0</v>
      </c>
      <c r="Q94" s="2">
        <f t="shared" si="24"/>
        <v>51</v>
      </c>
      <c r="R94" s="2"/>
      <c r="S94" s="2"/>
    </row>
    <row r="95" spans="1:19" ht="15">
      <c r="A95" s="2">
        <f t="shared" si="13"/>
        <v>83</v>
      </c>
      <c r="B95" s="29">
        <f t="shared" si="14"/>
        <v>536.83</v>
      </c>
      <c r="C95" s="6">
        <f t="shared" si="21"/>
        <v>367.8452015949142</v>
      </c>
      <c r="D95" s="28">
        <f t="shared" si="15"/>
        <v>168.98479840508583</v>
      </c>
      <c r="E95" s="6">
        <f t="shared" si="16"/>
        <v>88113.86358437433</v>
      </c>
      <c r="F95" s="37">
        <v>0.07</v>
      </c>
      <c r="G95" s="39">
        <f t="shared" si="17"/>
        <v>536.83</v>
      </c>
      <c r="H95" s="5">
        <f t="shared" si="25"/>
        <v>56367.01123904196</v>
      </c>
      <c r="I95" s="5"/>
      <c r="J95" s="5">
        <f t="shared" si="22"/>
        <v>149644.43468290323</v>
      </c>
      <c r="K95" s="5">
        <f t="shared" si="18"/>
        <v>61530.571098528904</v>
      </c>
      <c r="L95" s="3">
        <f t="shared" si="23"/>
        <v>83</v>
      </c>
      <c r="M95" s="3"/>
      <c r="N95" s="3">
        <f t="shared" si="19"/>
        <v>-5163.559859486944</v>
      </c>
      <c r="O95" s="2"/>
      <c r="P95" s="2">
        <f t="shared" si="20"/>
        <v>0</v>
      </c>
      <c r="Q95" s="2">
        <f t="shared" si="24"/>
        <v>51</v>
      </c>
      <c r="R95" s="2"/>
      <c r="S95" s="2"/>
    </row>
    <row r="96" spans="1:19" ht="15">
      <c r="A96" s="2">
        <f t="shared" si="13"/>
        <v>84</v>
      </c>
      <c r="B96" s="29">
        <f t="shared" si="14"/>
        <v>536.83</v>
      </c>
      <c r="C96" s="6">
        <f t="shared" si="21"/>
        <v>367.14109826822636</v>
      </c>
      <c r="D96" s="28">
        <f t="shared" si="15"/>
        <v>169.68890173177368</v>
      </c>
      <c r="E96" s="6">
        <f t="shared" si="16"/>
        <v>87944.17468264255</v>
      </c>
      <c r="F96" s="37">
        <v>0.07</v>
      </c>
      <c r="G96" s="39">
        <f t="shared" si="17"/>
        <v>536.83</v>
      </c>
      <c r="H96" s="5">
        <f t="shared" si="25"/>
        <v>57232.64880460304</v>
      </c>
      <c r="I96" s="5"/>
      <c r="J96" s="5">
        <f t="shared" si="22"/>
        <v>150517.36055188684</v>
      </c>
      <c r="K96" s="5">
        <f t="shared" si="18"/>
        <v>62573.18586924429</v>
      </c>
      <c r="L96" s="3">
        <f t="shared" si="23"/>
        <v>84</v>
      </c>
      <c r="M96" s="3"/>
      <c r="N96" s="3">
        <f t="shared" si="19"/>
        <v>-5340.537064641248</v>
      </c>
      <c r="O96" s="2"/>
      <c r="P96" s="2">
        <f t="shared" si="20"/>
        <v>0</v>
      </c>
      <c r="Q96" s="2">
        <f t="shared" si="24"/>
        <v>51</v>
      </c>
      <c r="R96" s="2"/>
      <c r="S96" s="2"/>
    </row>
    <row r="97" spans="1:19" ht="15">
      <c r="A97" s="2">
        <f t="shared" si="13"/>
        <v>85</v>
      </c>
      <c r="B97" s="29">
        <f t="shared" si="14"/>
        <v>536.83</v>
      </c>
      <c r="C97" s="6">
        <f t="shared" si="21"/>
        <v>366.4340611776773</v>
      </c>
      <c r="D97" s="28">
        <f t="shared" si="15"/>
        <v>170.39593882232276</v>
      </c>
      <c r="E97" s="6">
        <f t="shared" si="16"/>
        <v>87773.77874382022</v>
      </c>
      <c r="F97" s="37">
        <v>0.07</v>
      </c>
      <c r="G97" s="39">
        <f t="shared" si="17"/>
        <v>536.83</v>
      </c>
      <c r="H97" s="5">
        <f t="shared" si="25"/>
        <v>58103.3359226299</v>
      </c>
      <c r="I97" s="5"/>
      <c r="J97" s="5">
        <f t="shared" si="22"/>
        <v>151395.3784884395</v>
      </c>
      <c r="K97" s="5">
        <f t="shared" si="18"/>
        <v>63621.59974461929</v>
      </c>
      <c r="L97" s="3">
        <f t="shared" si="23"/>
        <v>85</v>
      </c>
      <c r="M97" s="3"/>
      <c r="N97" s="3">
        <f t="shared" si="19"/>
        <v>-5518.263821989392</v>
      </c>
      <c r="O97" s="2"/>
      <c r="P97" s="2">
        <f t="shared" si="20"/>
        <v>0</v>
      </c>
      <c r="Q97" s="2">
        <f t="shared" si="24"/>
        <v>51</v>
      </c>
      <c r="R97" s="2"/>
      <c r="S97" s="2"/>
    </row>
    <row r="98" spans="1:19" ht="15">
      <c r="A98" s="2">
        <f t="shared" si="13"/>
        <v>86</v>
      </c>
      <c r="B98" s="29">
        <f t="shared" si="14"/>
        <v>536.83</v>
      </c>
      <c r="C98" s="6">
        <f t="shared" si="21"/>
        <v>365.7240780992509</v>
      </c>
      <c r="D98" s="28">
        <f t="shared" si="15"/>
        <v>171.10592190074914</v>
      </c>
      <c r="E98" s="6">
        <f t="shared" si="16"/>
        <v>87602.67282191948</v>
      </c>
      <c r="F98" s="37">
        <v>0.07</v>
      </c>
      <c r="G98" s="39">
        <f t="shared" si="17"/>
        <v>536.83</v>
      </c>
      <c r="H98" s="5">
        <f t="shared" si="25"/>
        <v>58979.10204884524</v>
      </c>
      <c r="I98" s="5"/>
      <c r="J98" s="5">
        <f t="shared" si="22"/>
        <v>152278.51819628876</v>
      </c>
      <c r="K98" s="5">
        <f t="shared" si="18"/>
        <v>64675.84537436928</v>
      </c>
      <c r="L98" s="3">
        <f t="shared" si="23"/>
        <v>86</v>
      </c>
      <c r="M98" s="3"/>
      <c r="N98" s="3">
        <f t="shared" si="19"/>
        <v>-5696.743325524039</v>
      </c>
      <c r="O98" s="2"/>
      <c r="P98" s="2">
        <f t="shared" si="20"/>
        <v>0</v>
      </c>
      <c r="Q98" s="2">
        <f t="shared" si="24"/>
        <v>51</v>
      </c>
      <c r="R98" s="2"/>
      <c r="S98" s="2"/>
    </row>
    <row r="99" spans="1:19" ht="15">
      <c r="A99" s="2">
        <f t="shared" si="13"/>
        <v>87</v>
      </c>
      <c r="B99" s="29">
        <f t="shared" si="14"/>
        <v>536.83</v>
      </c>
      <c r="C99" s="6">
        <f t="shared" si="21"/>
        <v>365.0111367579978</v>
      </c>
      <c r="D99" s="28">
        <f t="shared" si="15"/>
        <v>171.81886324200224</v>
      </c>
      <c r="E99" s="6">
        <f t="shared" si="16"/>
        <v>87430.85395867747</v>
      </c>
      <c r="F99" s="37">
        <v>0.07</v>
      </c>
      <c r="G99" s="39">
        <f t="shared" si="17"/>
        <v>536.83</v>
      </c>
      <c r="H99" s="5">
        <f t="shared" si="25"/>
        <v>59859.97681079684</v>
      </c>
      <c r="I99" s="5"/>
      <c r="J99" s="5">
        <f t="shared" si="22"/>
        <v>153166.80955243378</v>
      </c>
      <c r="K99" s="5">
        <f t="shared" si="18"/>
        <v>65735.95559375631</v>
      </c>
      <c r="L99" s="3">
        <f t="shared" si="23"/>
        <v>87</v>
      </c>
      <c r="M99" s="3"/>
      <c r="N99" s="3">
        <f t="shared" si="19"/>
        <v>-5875.978782959472</v>
      </c>
      <c r="O99" s="2"/>
      <c r="P99" s="2">
        <f t="shared" si="20"/>
        <v>0</v>
      </c>
      <c r="Q99" s="2">
        <f t="shared" si="24"/>
        <v>51</v>
      </c>
      <c r="R99" s="2"/>
      <c r="S99" s="2"/>
    </row>
    <row r="100" spans="1:19" ht="15">
      <c r="A100" s="2">
        <f t="shared" si="13"/>
        <v>88</v>
      </c>
      <c r="B100" s="29">
        <f t="shared" si="14"/>
        <v>536.83</v>
      </c>
      <c r="C100" s="6">
        <f t="shared" si="21"/>
        <v>364.2952248278228</v>
      </c>
      <c r="D100" s="28">
        <f t="shared" si="15"/>
        <v>172.53477517217726</v>
      </c>
      <c r="E100" s="6">
        <f t="shared" si="16"/>
        <v>87258.31918350529</v>
      </c>
      <c r="F100" s="37">
        <v>0.07</v>
      </c>
      <c r="G100" s="39">
        <f t="shared" si="17"/>
        <v>536.83</v>
      </c>
      <c r="H100" s="5">
        <f t="shared" si="25"/>
        <v>60745.99000885982</v>
      </c>
      <c r="I100" s="5"/>
      <c r="J100" s="5">
        <f t="shared" si="22"/>
        <v>154060.28260815633</v>
      </c>
      <c r="K100" s="5">
        <f t="shared" si="18"/>
        <v>66801.96342465104</v>
      </c>
      <c r="L100" s="3">
        <f t="shared" si="23"/>
        <v>88</v>
      </c>
      <c r="M100" s="3"/>
      <c r="N100" s="3">
        <f t="shared" si="19"/>
        <v>-6055.973415791217</v>
      </c>
      <c r="O100" s="2"/>
      <c r="P100" s="2">
        <f t="shared" si="20"/>
        <v>0</v>
      </c>
      <c r="Q100" s="2">
        <f t="shared" si="24"/>
        <v>51</v>
      </c>
      <c r="R100" s="2"/>
      <c r="S100" s="2"/>
    </row>
    <row r="101" spans="1:19" ht="15">
      <c r="A101" s="2">
        <f t="shared" si="13"/>
        <v>89</v>
      </c>
      <c r="B101" s="29">
        <f t="shared" si="14"/>
        <v>536.83</v>
      </c>
      <c r="C101" s="6">
        <f t="shared" si="21"/>
        <v>363.576329931272</v>
      </c>
      <c r="D101" s="28">
        <f t="shared" si="15"/>
        <v>173.253670068728</v>
      </c>
      <c r="E101" s="6">
        <f t="shared" si="16"/>
        <v>87085.06551343655</v>
      </c>
      <c r="F101" s="37">
        <v>0.07</v>
      </c>
      <c r="G101" s="39">
        <f t="shared" si="17"/>
        <v>536.83</v>
      </c>
      <c r="H101" s="5">
        <f t="shared" si="25"/>
        <v>61637.17161724484</v>
      </c>
      <c r="I101" s="5"/>
      <c r="J101" s="5">
        <f t="shared" si="22"/>
        <v>154958.96759003724</v>
      </c>
      <c r="K101" s="5">
        <f t="shared" si="18"/>
        <v>67873.90207660069</v>
      </c>
      <c r="L101" s="3">
        <f t="shared" si="23"/>
        <v>89</v>
      </c>
      <c r="M101" s="3"/>
      <c r="N101" s="3">
        <f t="shared" si="19"/>
        <v>-6236.730459355844</v>
      </c>
      <c r="O101" s="2"/>
      <c r="P101" s="2">
        <f t="shared" si="20"/>
        <v>0</v>
      </c>
      <c r="Q101" s="2">
        <f t="shared" si="24"/>
        <v>51</v>
      </c>
      <c r="R101" s="2"/>
      <c r="S101" s="2"/>
    </row>
    <row r="102" spans="1:19" ht="15">
      <c r="A102" s="2">
        <f t="shared" si="13"/>
        <v>90</v>
      </c>
      <c r="B102" s="29">
        <f t="shared" si="14"/>
        <v>536.83</v>
      </c>
      <c r="C102" s="6">
        <f t="shared" si="21"/>
        <v>362.85443963931897</v>
      </c>
      <c r="D102" s="28">
        <f t="shared" si="15"/>
        <v>173.97556036068107</v>
      </c>
      <c r="E102" s="6">
        <f t="shared" si="16"/>
        <v>86911.08995307586</v>
      </c>
      <c r="F102" s="37">
        <v>0.07</v>
      </c>
      <c r="G102" s="39">
        <f t="shared" si="17"/>
        <v>536.83</v>
      </c>
      <c r="H102" s="5">
        <f t="shared" si="25"/>
        <v>62533.55178501211</v>
      </c>
      <c r="I102" s="5"/>
      <c r="J102" s="5">
        <f t="shared" si="22"/>
        <v>155862.89490097912</v>
      </c>
      <c r="K102" s="5">
        <f t="shared" si="18"/>
        <v>68951.80494790326</v>
      </c>
      <c r="L102" s="3">
        <f t="shared" si="23"/>
        <v>90</v>
      </c>
      <c r="M102" s="3"/>
      <c r="N102" s="3">
        <f t="shared" si="19"/>
        <v>-6418.253162891153</v>
      </c>
      <c r="O102" s="2"/>
      <c r="P102" s="2">
        <f t="shared" si="20"/>
        <v>0</v>
      </c>
      <c r="Q102" s="2">
        <f t="shared" si="24"/>
        <v>51</v>
      </c>
      <c r="R102" s="2"/>
      <c r="S102" s="2"/>
    </row>
    <row r="103" spans="1:19" ht="15">
      <c r="A103" s="2">
        <f t="shared" si="13"/>
        <v>91</v>
      </c>
      <c r="B103" s="29">
        <f t="shared" si="14"/>
        <v>536.83</v>
      </c>
      <c r="C103" s="6">
        <f t="shared" si="21"/>
        <v>362.1295414711494</v>
      </c>
      <c r="D103" s="28">
        <f t="shared" si="15"/>
        <v>174.70045852885062</v>
      </c>
      <c r="E103" s="6">
        <f t="shared" si="16"/>
        <v>86736.38949454701</v>
      </c>
      <c r="F103" s="37">
        <v>0.07</v>
      </c>
      <c r="G103" s="39">
        <f t="shared" si="17"/>
        <v>536.83</v>
      </c>
      <c r="H103" s="5">
        <f t="shared" si="25"/>
        <v>63435.16083709135</v>
      </c>
      <c r="I103" s="5"/>
      <c r="J103" s="5">
        <f t="shared" si="22"/>
        <v>156772.09512123483</v>
      </c>
      <c r="K103" s="5">
        <f t="shared" si="18"/>
        <v>70035.70562668782</v>
      </c>
      <c r="L103" s="3">
        <f t="shared" si="23"/>
        <v>91</v>
      </c>
      <c r="M103" s="3"/>
      <c r="N103" s="3">
        <f t="shared" si="19"/>
        <v>-6600.544789596468</v>
      </c>
      <c r="O103" s="2"/>
      <c r="P103" s="2">
        <f t="shared" si="20"/>
        <v>0</v>
      </c>
      <c r="Q103" s="2">
        <f t="shared" si="24"/>
        <v>51</v>
      </c>
      <c r="R103" s="2"/>
      <c r="S103" s="2"/>
    </row>
    <row r="104" spans="1:19" ht="15">
      <c r="A104" s="2">
        <f t="shared" si="13"/>
        <v>92</v>
      </c>
      <c r="B104" s="29">
        <f t="shared" si="14"/>
        <v>536.83</v>
      </c>
      <c r="C104" s="6">
        <f t="shared" si="21"/>
        <v>361.4016228939459</v>
      </c>
      <c r="D104" s="28">
        <f t="shared" si="15"/>
        <v>175.42837710605414</v>
      </c>
      <c r="E104" s="6">
        <f t="shared" si="16"/>
        <v>86560.96111744095</v>
      </c>
      <c r="F104" s="37">
        <v>0.07</v>
      </c>
      <c r="G104" s="39">
        <f t="shared" si="17"/>
        <v>536.83</v>
      </c>
      <c r="H104" s="5">
        <f t="shared" si="25"/>
        <v>64342.02927530772</v>
      </c>
      <c r="I104" s="5"/>
      <c r="J104" s="5">
        <f t="shared" si="22"/>
        <v>157686.59900944203</v>
      </c>
      <c r="K104" s="5">
        <f t="shared" si="18"/>
        <v>71125.63789200108</v>
      </c>
      <c r="L104" s="3">
        <f t="shared" si="23"/>
        <v>92</v>
      </c>
      <c r="M104" s="3"/>
      <c r="N104" s="3">
        <f t="shared" si="19"/>
        <v>-6783.608616693353</v>
      </c>
      <c r="O104" s="2"/>
      <c r="P104" s="2">
        <f t="shared" si="20"/>
        <v>0</v>
      </c>
      <c r="Q104" s="2">
        <f t="shared" si="24"/>
        <v>51</v>
      </c>
      <c r="R104" s="2"/>
      <c r="S104" s="2"/>
    </row>
    <row r="105" spans="1:19" ht="15">
      <c r="A105" s="2">
        <f t="shared" si="13"/>
        <v>93</v>
      </c>
      <c r="B105" s="29">
        <f t="shared" si="14"/>
        <v>536.83</v>
      </c>
      <c r="C105" s="6">
        <f t="shared" si="21"/>
        <v>360.6706713226706</v>
      </c>
      <c r="D105" s="28">
        <f t="shared" si="15"/>
        <v>176.15932867732943</v>
      </c>
      <c r="E105" s="6">
        <f t="shared" si="16"/>
        <v>86384.80178876362</v>
      </c>
      <c r="F105" s="37">
        <v>0.07</v>
      </c>
      <c r="G105" s="39">
        <f t="shared" si="17"/>
        <v>536.83</v>
      </c>
      <c r="H105" s="5">
        <f t="shared" si="25"/>
        <v>65254.18777941369</v>
      </c>
      <c r="I105" s="5"/>
      <c r="J105" s="5">
        <f t="shared" si="22"/>
        <v>158606.43750366376</v>
      </c>
      <c r="K105" s="5">
        <f t="shared" si="18"/>
        <v>72221.63571490014</v>
      </c>
      <c r="L105" s="3">
        <f t="shared" si="23"/>
        <v>93</v>
      </c>
      <c r="M105" s="3"/>
      <c r="N105" s="3">
        <f t="shared" si="19"/>
        <v>-6967.4479354864525</v>
      </c>
      <c r="O105" s="2"/>
      <c r="P105" s="2">
        <f t="shared" si="20"/>
        <v>0</v>
      </c>
      <c r="Q105" s="2">
        <f t="shared" si="24"/>
        <v>51</v>
      </c>
      <c r="R105" s="2"/>
      <c r="S105" s="2"/>
    </row>
    <row r="106" spans="1:19" ht="15">
      <c r="A106" s="2">
        <f t="shared" si="13"/>
        <v>94</v>
      </c>
      <c r="B106" s="29">
        <f t="shared" si="14"/>
        <v>536.83</v>
      </c>
      <c r="C106" s="6">
        <f t="shared" si="21"/>
        <v>359.9366741198485</v>
      </c>
      <c r="D106" s="28">
        <f t="shared" si="15"/>
        <v>176.89332588015156</v>
      </c>
      <c r="E106" s="6">
        <f t="shared" si="16"/>
        <v>86207.90846288347</v>
      </c>
      <c r="F106" s="37">
        <v>0.07</v>
      </c>
      <c r="G106" s="39">
        <f t="shared" si="17"/>
        <v>536.83</v>
      </c>
      <c r="H106" s="5">
        <f t="shared" si="25"/>
        <v>66171.66720812694</v>
      </c>
      <c r="I106" s="5"/>
      <c r="J106" s="5">
        <f t="shared" si="22"/>
        <v>159531.64172243513</v>
      </c>
      <c r="K106" s="5">
        <f t="shared" si="18"/>
        <v>73323.73325955166</v>
      </c>
      <c r="L106" s="3">
        <f t="shared" si="23"/>
        <v>94</v>
      </c>
      <c r="M106" s="3"/>
      <c r="N106" s="3">
        <f t="shared" si="19"/>
        <v>-7152.066051424728</v>
      </c>
      <c r="O106" s="2"/>
      <c r="P106" s="2">
        <f t="shared" si="20"/>
        <v>0</v>
      </c>
      <c r="Q106" s="2">
        <f t="shared" si="24"/>
        <v>51</v>
      </c>
      <c r="R106" s="2"/>
      <c r="S106" s="2"/>
    </row>
    <row r="107" spans="1:19" ht="15">
      <c r="A107" s="2">
        <f t="shared" si="13"/>
        <v>95</v>
      </c>
      <c r="B107" s="29">
        <f t="shared" si="14"/>
        <v>536.83</v>
      </c>
      <c r="C107" s="6">
        <f t="shared" si="21"/>
        <v>359.19961859534783</v>
      </c>
      <c r="D107" s="28">
        <f t="shared" si="15"/>
        <v>177.6303814046522</v>
      </c>
      <c r="E107" s="6">
        <f t="shared" si="16"/>
        <v>86030.27808147881</v>
      </c>
      <c r="F107" s="37">
        <v>0.07</v>
      </c>
      <c r="G107" s="39">
        <f t="shared" si="17"/>
        <v>536.83</v>
      </c>
      <c r="H107" s="5">
        <f t="shared" si="25"/>
        <v>67094.49860017435</v>
      </c>
      <c r="I107" s="5"/>
      <c r="J107" s="5">
        <f t="shared" si="22"/>
        <v>160462.242965816</v>
      </c>
      <c r="K107" s="5">
        <f t="shared" si="18"/>
        <v>74431.96488433718</v>
      </c>
      <c r="L107" s="3">
        <f t="shared" si="23"/>
        <v>95</v>
      </c>
      <c r="M107" s="3"/>
      <c r="N107" s="3">
        <f t="shared" si="19"/>
        <v>-7337.466284162831</v>
      </c>
      <c r="O107" s="2"/>
      <c r="P107" s="2">
        <f t="shared" si="20"/>
        <v>0</v>
      </c>
      <c r="Q107" s="2">
        <f t="shared" si="24"/>
        <v>51</v>
      </c>
      <c r="R107" s="2"/>
      <c r="S107" s="2"/>
    </row>
    <row r="108" spans="1:19" ht="15">
      <c r="A108" s="2">
        <f t="shared" si="13"/>
        <v>96</v>
      </c>
      <c r="B108" s="29">
        <f t="shared" si="14"/>
        <v>536.83</v>
      </c>
      <c r="C108" s="6">
        <f t="shared" si="21"/>
        <v>358.4594920061617</v>
      </c>
      <c r="D108" s="28">
        <f t="shared" si="15"/>
        <v>178.37050799383832</v>
      </c>
      <c r="E108" s="6">
        <f t="shared" si="16"/>
        <v>85851.90757348498</v>
      </c>
      <c r="F108" s="37">
        <v>0.07</v>
      </c>
      <c r="G108" s="39">
        <f t="shared" si="17"/>
        <v>536.83</v>
      </c>
      <c r="H108" s="5">
        <f t="shared" si="25"/>
        <v>68022.71317534204</v>
      </c>
      <c r="I108" s="5"/>
      <c r="J108" s="5">
        <f t="shared" si="22"/>
        <v>161398.27271644992</v>
      </c>
      <c r="K108" s="5">
        <f t="shared" si="18"/>
        <v>75546.36514296495</v>
      </c>
      <c r="L108" s="3">
        <f t="shared" si="23"/>
        <v>96</v>
      </c>
      <c r="M108" s="3"/>
      <c r="N108" s="3">
        <f t="shared" si="19"/>
        <v>-7523.651967622907</v>
      </c>
      <c r="O108" s="2"/>
      <c r="P108" s="2">
        <f t="shared" si="20"/>
        <v>0</v>
      </c>
      <c r="Q108" s="2">
        <f t="shared" si="24"/>
        <v>51</v>
      </c>
      <c r="R108" s="2"/>
      <c r="S108" s="2"/>
    </row>
    <row r="109" spans="1:19" ht="15">
      <c r="A109" s="2">
        <f t="shared" si="13"/>
        <v>97</v>
      </c>
      <c r="B109" s="29">
        <f t="shared" si="14"/>
        <v>536.83</v>
      </c>
      <c r="C109" s="6">
        <f t="shared" si="21"/>
        <v>357.7162815561874</v>
      </c>
      <c r="D109" s="28">
        <f t="shared" si="15"/>
        <v>179.11371844381262</v>
      </c>
      <c r="E109" s="6">
        <f t="shared" si="16"/>
        <v>85672.79385504116</v>
      </c>
      <c r="F109" s="37">
        <v>0.07</v>
      </c>
      <c r="G109" s="39">
        <f t="shared" si="17"/>
        <v>536.83</v>
      </c>
      <c r="H109" s="5">
        <f t="shared" si="25"/>
        <v>68956.34233553153</v>
      </c>
      <c r="I109" s="5"/>
      <c r="J109" s="5">
        <f t="shared" si="22"/>
        <v>162339.76264062923</v>
      </c>
      <c r="K109" s="5">
        <f t="shared" si="18"/>
        <v>76666.96878558806</v>
      </c>
      <c r="L109" s="3">
        <f t="shared" si="23"/>
        <v>97</v>
      </c>
      <c r="M109" s="3"/>
      <c r="N109" s="3">
        <f t="shared" si="19"/>
        <v>-7710.62645005653</v>
      </c>
      <c r="O109" s="2"/>
      <c r="P109" s="2">
        <f t="shared" si="20"/>
        <v>0</v>
      </c>
      <c r="Q109" s="2">
        <f t="shared" si="24"/>
        <v>51</v>
      </c>
      <c r="R109" s="2"/>
      <c r="S109" s="2"/>
    </row>
    <row r="110" spans="1:19" ht="15">
      <c r="A110" s="2">
        <f t="shared" si="13"/>
        <v>98</v>
      </c>
      <c r="B110" s="29">
        <f t="shared" si="14"/>
        <v>536.83</v>
      </c>
      <c r="C110" s="6">
        <f t="shared" si="21"/>
        <v>356.96997439600483</v>
      </c>
      <c r="D110" s="28">
        <f t="shared" si="15"/>
        <v>179.8600256039952</v>
      </c>
      <c r="E110" s="6">
        <f t="shared" si="16"/>
        <v>85492.93382943717</v>
      </c>
      <c r="F110" s="37">
        <v>0.07</v>
      </c>
      <c r="G110" s="39">
        <f t="shared" si="17"/>
        <v>536.83</v>
      </c>
      <c r="H110" s="5">
        <f t="shared" si="25"/>
        <v>69895.41766582214</v>
      </c>
      <c r="I110" s="5"/>
      <c r="J110" s="5">
        <f t="shared" si="22"/>
        <v>163286.74458936622</v>
      </c>
      <c r="K110" s="5">
        <f t="shared" si="18"/>
        <v>77793.81075992905</v>
      </c>
      <c r="L110" s="3">
        <f t="shared" si="23"/>
        <v>98</v>
      </c>
      <c r="M110" s="3"/>
      <c r="N110" s="3">
        <f t="shared" si="19"/>
        <v>-7898.393094106912</v>
      </c>
      <c r="O110" s="2"/>
      <c r="P110" s="2">
        <f t="shared" si="20"/>
        <v>0</v>
      </c>
      <c r="Q110" s="2">
        <f t="shared" si="24"/>
        <v>51</v>
      </c>
      <c r="R110" s="2"/>
      <c r="S110" s="2"/>
    </row>
    <row r="111" spans="1:19" ht="15">
      <c r="A111" s="2">
        <f t="shared" si="13"/>
        <v>99</v>
      </c>
      <c r="B111" s="29">
        <f t="shared" si="14"/>
        <v>536.83</v>
      </c>
      <c r="C111" s="6">
        <f t="shared" si="21"/>
        <v>356.2205576226549</v>
      </c>
      <c r="D111" s="28">
        <f t="shared" si="15"/>
        <v>180.60944237734515</v>
      </c>
      <c r="E111" s="6">
        <f t="shared" si="16"/>
        <v>85312.32438705982</v>
      </c>
      <c r="F111" s="37">
        <v>0.07</v>
      </c>
      <c r="G111" s="39">
        <f t="shared" si="17"/>
        <v>536.83</v>
      </c>
      <c r="H111" s="5">
        <f t="shared" si="25"/>
        <v>70839.97093553944</v>
      </c>
      <c r="I111" s="5"/>
      <c r="J111" s="5">
        <f t="shared" si="22"/>
        <v>164239.25059947086</v>
      </c>
      <c r="K111" s="5">
        <f t="shared" si="18"/>
        <v>78926.92621241104</v>
      </c>
      <c r="L111" s="3">
        <f t="shared" si="23"/>
        <v>99</v>
      </c>
      <c r="M111" s="3"/>
      <c r="N111" s="3">
        <f t="shared" si="19"/>
        <v>-8086.955276871595</v>
      </c>
      <c r="O111" s="2"/>
      <c r="P111" s="2">
        <f t="shared" si="20"/>
        <v>0</v>
      </c>
      <c r="Q111" s="2">
        <f t="shared" si="24"/>
        <v>51</v>
      </c>
      <c r="R111" s="2"/>
      <c r="S111" s="2"/>
    </row>
    <row r="112" spans="1:19" ht="15">
      <c r="A112" s="2">
        <f t="shared" si="13"/>
        <v>100</v>
      </c>
      <c r="B112" s="29">
        <f t="shared" si="14"/>
        <v>536.83</v>
      </c>
      <c r="C112" s="6">
        <f t="shared" si="21"/>
        <v>355.46801827941596</v>
      </c>
      <c r="D112" s="28">
        <f t="shared" si="15"/>
        <v>181.36198172058408</v>
      </c>
      <c r="E112" s="6">
        <f t="shared" si="16"/>
        <v>85130.96240533923</v>
      </c>
      <c r="F112" s="37">
        <v>0.07</v>
      </c>
      <c r="G112" s="39">
        <f t="shared" si="17"/>
        <v>536.83</v>
      </c>
      <c r="H112" s="5">
        <f t="shared" si="25"/>
        <v>71790.03409933009</v>
      </c>
      <c r="I112" s="5"/>
      <c r="J112" s="5">
        <f t="shared" si="22"/>
        <v>165197.31289463444</v>
      </c>
      <c r="K112" s="5">
        <f t="shared" si="18"/>
        <v>80066.3504892952</v>
      </c>
      <c r="L112" s="3">
        <f t="shared" si="23"/>
        <v>100</v>
      </c>
      <c r="M112" s="3"/>
      <c r="N112" s="3">
        <f t="shared" si="19"/>
        <v>-8276.316389965112</v>
      </c>
      <c r="O112" s="2"/>
      <c r="P112" s="2">
        <f t="shared" si="20"/>
        <v>0</v>
      </c>
      <c r="Q112" s="2">
        <f t="shared" si="24"/>
        <v>51</v>
      </c>
      <c r="R112" s="2"/>
      <c r="S112" s="2"/>
    </row>
    <row r="113" spans="1:19" ht="15">
      <c r="A113" s="2">
        <f t="shared" si="13"/>
        <v>101</v>
      </c>
      <c r="B113" s="29">
        <f t="shared" si="14"/>
        <v>536.83</v>
      </c>
      <c r="C113" s="6">
        <f t="shared" si="21"/>
        <v>354.7123433555801</v>
      </c>
      <c r="D113" s="28">
        <f t="shared" si="15"/>
        <v>182.11765664441992</v>
      </c>
      <c r="E113" s="6">
        <f t="shared" si="16"/>
        <v>84948.84474869481</v>
      </c>
      <c r="F113" s="37">
        <v>0.07</v>
      </c>
      <c r="G113" s="39">
        <f t="shared" si="17"/>
        <v>536.83</v>
      </c>
      <c r="H113" s="5">
        <f t="shared" si="25"/>
        <v>72745.63929824285</v>
      </c>
      <c r="I113" s="5"/>
      <c r="J113" s="5">
        <f t="shared" si="22"/>
        <v>166160.9638865198</v>
      </c>
      <c r="K113" s="5">
        <f t="shared" si="18"/>
        <v>81212.119137825</v>
      </c>
      <c r="L113" s="3">
        <f t="shared" si="23"/>
        <v>101</v>
      </c>
      <c r="M113" s="3"/>
      <c r="N113" s="3">
        <f t="shared" si="19"/>
        <v>-8466.479839582142</v>
      </c>
      <c r="O113" s="2"/>
      <c r="P113" s="2">
        <f t="shared" si="20"/>
        <v>0</v>
      </c>
      <c r="Q113" s="2">
        <f t="shared" si="24"/>
        <v>51</v>
      </c>
      <c r="R113" s="2"/>
      <c r="S113" s="2"/>
    </row>
    <row r="114" spans="1:19" ht="15">
      <c r="A114" s="2">
        <f t="shared" si="13"/>
        <v>102</v>
      </c>
      <c r="B114" s="29">
        <f t="shared" si="14"/>
        <v>536.83</v>
      </c>
      <c r="C114" s="6">
        <f t="shared" si="21"/>
        <v>353.95351978622836</v>
      </c>
      <c r="D114" s="28">
        <f t="shared" si="15"/>
        <v>182.87648021377169</v>
      </c>
      <c r="E114" s="6">
        <f t="shared" si="16"/>
        <v>84765.96826848104</v>
      </c>
      <c r="F114" s="37">
        <v>0.07</v>
      </c>
      <c r="G114" s="39">
        <f t="shared" si="17"/>
        <v>536.83</v>
      </c>
      <c r="H114" s="5">
        <f t="shared" si="25"/>
        <v>73706.81886081594</v>
      </c>
      <c r="I114" s="5"/>
      <c r="J114" s="5">
        <f t="shared" si="22"/>
        <v>167130.23617585783</v>
      </c>
      <c r="K114" s="5">
        <f t="shared" si="18"/>
        <v>82364.2679073768</v>
      </c>
      <c r="L114" s="3">
        <f t="shared" si="23"/>
        <v>102</v>
      </c>
      <c r="M114" s="3"/>
      <c r="N114" s="3">
        <f t="shared" si="19"/>
        <v>-8657.449046560854</v>
      </c>
      <c r="O114" s="2"/>
      <c r="P114" s="2">
        <f t="shared" si="20"/>
        <v>0</v>
      </c>
      <c r="Q114" s="2">
        <f t="shared" si="24"/>
        <v>51</v>
      </c>
      <c r="R114" s="2"/>
      <c r="S114" s="2"/>
    </row>
    <row r="115" spans="1:19" ht="15">
      <c r="A115" s="2">
        <f t="shared" si="13"/>
        <v>103</v>
      </c>
      <c r="B115" s="29">
        <f t="shared" si="14"/>
        <v>536.83</v>
      </c>
      <c r="C115" s="6">
        <f t="shared" si="21"/>
        <v>353.19153445200436</v>
      </c>
      <c r="D115" s="28">
        <f t="shared" si="15"/>
        <v>183.63846554799568</v>
      </c>
      <c r="E115" s="6">
        <f t="shared" si="16"/>
        <v>84582.32980293305</v>
      </c>
      <c r="F115" s="37">
        <v>0.07</v>
      </c>
      <c r="G115" s="39">
        <f t="shared" si="17"/>
        <v>536.83</v>
      </c>
      <c r="H115" s="5">
        <f t="shared" si="25"/>
        <v>74673.6053041707</v>
      </c>
      <c r="I115" s="5"/>
      <c r="J115" s="5">
        <f t="shared" si="22"/>
        <v>168105.16255355036</v>
      </c>
      <c r="K115" s="5">
        <f t="shared" si="18"/>
        <v>83522.83275061731</v>
      </c>
      <c r="L115" s="3">
        <f t="shared" si="23"/>
        <v>103</v>
      </c>
      <c r="M115" s="3"/>
      <c r="N115" s="3">
        <f t="shared" si="19"/>
        <v>-8849.227446446603</v>
      </c>
      <c r="O115" s="2"/>
      <c r="P115" s="2">
        <f t="shared" si="20"/>
        <v>0</v>
      </c>
      <c r="Q115" s="2">
        <f t="shared" si="24"/>
        <v>51</v>
      </c>
      <c r="R115" s="2"/>
      <c r="S115" s="2"/>
    </row>
    <row r="116" spans="1:19" ht="15">
      <c r="A116" s="2">
        <f t="shared" si="13"/>
        <v>104</v>
      </c>
      <c r="B116" s="29">
        <f t="shared" si="14"/>
        <v>536.83</v>
      </c>
      <c r="C116" s="6">
        <f t="shared" si="21"/>
        <v>352.4263741788877</v>
      </c>
      <c r="D116" s="28">
        <f t="shared" si="15"/>
        <v>184.4036258211123</v>
      </c>
      <c r="E116" s="6">
        <f t="shared" si="16"/>
        <v>84397.92617711193</v>
      </c>
      <c r="F116" s="37">
        <v>0.07</v>
      </c>
      <c r="G116" s="39">
        <f t="shared" si="17"/>
        <v>536.83</v>
      </c>
      <c r="H116" s="5">
        <f t="shared" si="25"/>
        <v>75646.03133511171</v>
      </c>
      <c r="I116" s="5"/>
      <c r="J116" s="5">
        <f t="shared" si="22"/>
        <v>169085.7760017794</v>
      </c>
      <c r="K116" s="5">
        <f t="shared" si="18"/>
        <v>84687.84982466746</v>
      </c>
      <c r="L116" s="3">
        <f t="shared" si="23"/>
        <v>104</v>
      </c>
      <c r="M116" s="3"/>
      <c r="N116" s="3">
        <f t="shared" si="19"/>
        <v>-9041.81848955575</v>
      </c>
      <c r="O116" s="2"/>
      <c r="P116" s="2">
        <f t="shared" si="20"/>
        <v>0</v>
      </c>
      <c r="Q116" s="2">
        <f t="shared" si="24"/>
        <v>51</v>
      </c>
      <c r="R116" s="2"/>
      <c r="S116" s="2"/>
    </row>
    <row r="117" spans="1:19" ht="15">
      <c r="A117" s="2">
        <f t="shared" si="13"/>
        <v>105</v>
      </c>
      <c r="B117" s="29">
        <f t="shared" si="14"/>
        <v>536.83</v>
      </c>
      <c r="C117" s="6">
        <f t="shared" si="21"/>
        <v>351.6580257379664</v>
      </c>
      <c r="D117" s="28">
        <f t="shared" si="15"/>
        <v>185.17197426203364</v>
      </c>
      <c r="E117" s="6">
        <f t="shared" si="16"/>
        <v>84212.7542028499</v>
      </c>
      <c r="F117" s="37">
        <v>0.07</v>
      </c>
      <c r="G117" s="39">
        <f t="shared" si="17"/>
        <v>536.83</v>
      </c>
      <c r="H117" s="5">
        <f t="shared" si="25"/>
        <v>76624.1298512332</v>
      </c>
      <c r="I117" s="5"/>
      <c r="J117" s="5">
        <f t="shared" si="22"/>
        <v>170072.1096951231</v>
      </c>
      <c r="K117" s="5">
        <f t="shared" si="18"/>
        <v>85859.3554922732</v>
      </c>
      <c r="L117" s="3">
        <f t="shared" si="23"/>
        <v>105</v>
      </c>
      <c r="M117" s="3"/>
      <c r="N117" s="3">
        <f t="shared" si="19"/>
        <v>-9235.22564104</v>
      </c>
      <c r="O117" s="2"/>
      <c r="P117" s="2">
        <f t="shared" si="20"/>
        <v>0</v>
      </c>
      <c r="Q117" s="2">
        <f t="shared" si="24"/>
        <v>51</v>
      </c>
      <c r="R117" s="2"/>
      <c r="S117" s="2"/>
    </row>
    <row r="118" spans="1:19" ht="15">
      <c r="A118" s="2">
        <f t="shared" si="13"/>
        <v>106</v>
      </c>
      <c r="B118" s="29">
        <f t="shared" si="14"/>
        <v>536.83</v>
      </c>
      <c r="C118" s="6">
        <f t="shared" si="21"/>
        <v>350.88647584520794</v>
      </c>
      <c r="D118" s="28">
        <f t="shared" si="15"/>
        <v>185.9435241547921</v>
      </c>
      <c r="E118" s="6">
        <f t="shared" si="16"/>
        <v>84026.81067869511</v>
      </c>
      <c r="F118" s="37">
        <v>0.07</v>
      </c>
      <c r="G118" s="39">
        <f t="shared" si="17"/>
        <v>536.83</v>
      </c>
      <c r="H118" s="5">
        <f t="shared" si="25"/>
        <v>77607.93394203206</v>
      </c>
      <c r="I118" s="5"/>
      <c r="J118" s="5">
        <f t="shared" si="22"/>
        <v>171064.197001678</v>
      </c>
      <c r="K118" s="5">
        <f t="shared" si="18"/>
        <v>87037.38632298289</v>
      </c>
      <c r="L118" s="3">
        <f t="shared" si="23"/>
        <v>106</v>
      </c>
      <c r="M118" s="3"/>
      <c r="N118" s="3">
        <f t="shared" si="19"/>
        <v>-9429.452380950825</v>
      </c>
      <c r="O118" s="2"/>
      <c r="P118" s="2">
        <f t="shared" si="20"/>
        <v>0</v>
      </c>
      <c r="Q118" s="2">
        <f t="shared" si="24"/>
        <v>51</v>
      </c>
      <c r="R118" s="2"/>
      <c r="S118" s="2"/>
    </row>
    <row r="119" spans="1:19" ht="15">
      <c r="A119" s="2">
        <f t="shared" si="13"/>
        <v>107</v>
      </c>
      <c r="B119" s="29">
        <f t="shared" si="14"/>
        <v>536.83</v>
      </c>
      <c r="C119" s="6">
        <f t="shared" si="21"/>
        <v>350.1117111612296</v>
      </c>
      <c r="D119" s="28">
        <f t="shared" si="15"/>
        <v>186.71828883877043</v>
      </c>
      <c r="E119" s="6">
        <f t="shared" si="16"/>
        <v>83840.09238985633</v>
      </c>
      <c r="F119" s="37">
        <v>0.07</v>
      </c>
      <c r="G119" s="39">
        <f t="shared" si="17"/>
        <v>536.83</v>
      </c>
      <c r="H119" s="5">
        <f t="shared" si="25"/>
        <v>78597.47689002725</v>
      </c>
      <c r="I119" s="5"/>
      <c r="J119" s="5">
        <f t="shared" si="22"/>
        <v>172062.0714841878</v>
      </c>
      <c r="K119" s="5">
        <f t="shared" si="18"/>
        <v>88221.97909433146</v>
      </c>
      <c r="L119" s="3">
        <f t="shared" si="23"/>
        <v>107</v>
      </c>
      <c r="M119" s="3"/>
      <c r="N119" s="3">
        <f t="shared" si="19"/>
        <v>-9624.502204304212</v>
      </c>
      <c r="O119" s="2"/>
      <c r="P119" s="2">
        <f t="shared" si="20"/>
        <v>0</v>
      </c>
      <c r="Q119" s="2">
        <f t="shared" si="24"/>
        <v>51</v>
      </c>
      <c r="R119" s="2"/>
      <c r="S119" s="2"/>
    </row>
    <row r="120" spans="1:19" ht="15">
      <c r="A120" s="2">
        <f t="shared" si="13"/>
        <v>108</v>
      </c>
      <c r="B120" s="29">
        <f t="shared" si="14"/>
        <v>536.83</v>
      </c>
      <c r="C120" s="6">
        <f t="shared" si="21"/>
        <v>349.3337182910681</v>
      </c>
      <c r="D120" s="28">
        <f t="shared" si="15"/>
        <v>187.49628170893192</v>
      </c>
      <c r="E120" s="6">
        <f t="shared" si="16"/>
        <v>83652.5961081474</v>
      </c>
      <c r="F120" s="37">
        <v>0.07</v>
      </c>
      <c r="G120" s="39">
        <f t="shared" si="17"/>
        <v>536.83</v>
      </c>
      <c r="H120" s="5">
        <f t="shared" si="25"/>
        <v>79592.79217188574</v>
      </c>
      <c r="I120" s="5"/>
      <c r="J120" s="5">
        <f t="shared" si="22"/>
        <v>173065.7669011789</v>
      </c>
      <c r="K120" s="5">
        <f t="shared" si="18"/>
        <v>89413.1707930315</v>
      </c>
      <c r="L120" s="3">
        <f t="shared" si="23"/>
        <v>108</v>
      </c>
      <c r="M120" s="3"/>
      <c r="N120" s="3">
        <f t="shared" si="19"/>
        <v>-9820.378621145763</v>
      </c>
      <c r="O120" s="2"/>
      <c r="P120" s="2">
        <f t="shared" si="20"/>
        <v>0</v>
      </c>
      <c r="Q120" s="2">
        <f t="shared" si="24"/>
        <v>51</v>
      </c>
      <c r="R120" s="2"/>
      <c r="S120" s="2"/>
    </row>
    <row r="121" spans="1:19" ht="15">
      <c r="A121" s="2">
        <f t="shared" si="13"/>
        <v>109</v>
      </c>
      <c r="B121" s="29">
        <f t="shared" si="14"/>
        <v>536.83</v>
      </c>
      <c r="C121" s="6">
        <f t="shared" si="21"/>
        <v>348.5524837839475</v>
      </c>
      <c r="D121" s="28">
        <f t="shared" si="15"/>
        <v>188.27751621605256</v>
      </c>
      <c r="E121" s="6">
        <f t="shared" si="16"/>
        <v>83464.31859193134</v>
      </c>
      <c r="F121" s="37">
        <v>0.07</v>
      </c>
      <c r="G121" s="39">
        <f t="shared" si="17"/>
        <v>536.83</v>
      </c>
      <c r="H121" s="5">
        <f t="shared" si="25"/>
        <v>80593.91345955507</v>
      </c>
      <c r="I121" s="5"/>
      <c r="J121" s="5">
        <f t="shared" si="22"/>
        <v>174075.31720810244</v>
      </c>
      <c r="K121" s="5">
        <f t="shared" si="18"/>
        <v>90610.9986161711</v>
      </c>
      <c r="L121" s="3">
        <f t="shared" si="23"/>
        <v>109</v>
      </c>
      <c r="M121" s="3"/>
      <c r="N121" s="3">
        <f t="shared" si="19"/>
        <v>-10017.085156616027</v>
      </c>
      <c r="O121" s="2"/>
      <c r="P121" s="2">
        <f t="shared" si="20"/>
        <v>0</v>
      </c>
      <c r="Q121" s="2">
        <f t="shared" si="24"/>
        <v>51</v>
      </c>
      <c r="R121" s="2"/>
      <c r="S121" s="2"/>
    </row>
    <row r="122" spans="1:19" ht="15">
      <c r="A122" s="2">
        <f t="shared" si="13"/>
        <v>110</v>
      </c>
      <c r="B122" s="29">
        <f t="shared" si="14"/>
        <v>536.83</v>
      </c>
      <c r="C122" s="6">
        <f t="shared" si="21"/>
        <v>347.7679941330473</v>
      </c>
      <c r="D122" s="28">
        <f t="shared" si="15"/>
        <v>189.06200586695275</v>
      </c>
      <c r="E122" s="6">
        <f t="shared" si="16"/>
        <v>83275.25658606438</v>
      </c>
      <c r="F122" s="37">
        <v>0.07</v>
      </c>
      <c r="G122" s="39">
        <f t="shared" si="17"/>
        <v>536.83</v>
      </c>
      <c r="H122" s="5">
        <f t="shared" si="25"/>
        <v>81600.87462140249</v>
      </c>
      <c r="I122" s="5"/>
      <c r="J122" s="5">
        <f t="shared" si="22"/>
        <v>175090.75655848303</v>
      </c>
      <c r="K122" s="5">
        <f t="shared" si="18"/>
        <v>91815.49997241865</v>
      </c>
      <c r="L122" s="3">
        <f t="shared" si="23"/>
        <v>110</v>
      </c>
      <c r="M122" s="3"/>
      <c r="N122" s="3">
        <f t="shared" si="19"/>
        <v>-10214.625351016162</v>
      </c>
      <c r="O122" s="2"/>
      <c r="P122" s="2">
        <f t="shared" si="20"/>
        <v>0</v>
      </c>
      <c r="Q122" s="2">
        <f t="shared" si="24"/>
        <v>51</v>
      </c>
      <c r="R122" s="2"/>
      <c r="S122" s="2"/>
    </row>
    <row r="123" spans="1:19" ht="15">
      <c r="A123" s="2">
        <f t="shared" si="13"/>
        <v>111</v>
      </c>
      <c r="B123" s="29">
        <f t="shared" si="14"/>
        <v>536.83</v>
      </c>
      <c r="C123" s="6">
        <f t="shared" si="21"/>
        <v>346.9802357752683</v>
      </c>
      <c r="D123" s="28">
        <f t="shared" si="15"/>
        <v>189.84976422473176</v>
      </c>
      <c r="E123" s="6">
        <f t="shared" si="16"/>
        <v>83085.40682183964</v>
      </c>
      <c r="F123" s="37">
        <v>0.07</v>
      </c>
      <c r="G123" s="39">
        <f t="shared" si="17"/>
        <v>536.83</v>
      </c>
      <c r="H123" s="5">
        <f t="shared" si="25"/>
        <v>82613.70972336068</v>
      </c>
      <c r="I123" s="5"/>
      <c r="J123" s="5">
        <f t="shared" si="22"/>
        <v>176112.1193050742</v>
      </c>
      <c r="K123" s="5">
        <f t="shared" si="18"/>
        <v>93026.71248323454</v>
      </c>
      <c r="L123" s="3">
        <f t="shared" si="23"/>
        <v>111</v>
      </c>
      <c r="M123" s="3"/>
      <c r="N123" s="3">
        <f t="shared" si="19"/>
        <v>-10413.002759873867</v>
      </c>
      <c r="O123" s="2"/>
      <c r="P123" s="2">
        <f t="shared" si="20"/>
        <v>0</v>
      </c>
      <c r="Q123" s="2">
        <f t="shared" si="24"/>
        <v>51</v>
      </c>
      <c r="R123" s="2"/>
      <c r="S123" s="2"/>
    </row>
    <row r="124" spans="1:19" ht="15">
      <c r="A124" s="2">
        <f t="shared" si="13"/>
        <v>112</v>
      </c>
      <c r="B124" s="29">
        <f t="shared" si="14"/>
        <v>536.83</v>
      </c>
      <c r="C124" s="6">
        <f t="shared" si="21"/>
        <v>346.1891950909985</v>
      </c>
      <c r="D124" s="28">
        <f t="shared" si="15"/>
        <v>190.64080490900153</v>
      </c>
      <c r="E124" s="6">
        <f t="shared" si="16"/>
        <v>82894.76601693063</v>
      </c>
      <c r="F124" s="37">
        <v>0.07</v>
      </c>
      <c r="G124" s="39">
        <f t="shared" si="17"/>
        <v>536.83</v>
      </c>
      <c r="H124" s="5">
        <f t="shared" si="25"/>
        <v>83632.45303008029</v>
      </c>
      <c r="I124" s="5"/>
      <c r="J124" s="5">
        <f t="shared" si="22"/>
        <v>177139.44000102047</v>
      </c>
      <c r="K124" s="5">
        <f t="shared" si="18"/>
        <v>94244.67398408984</v>
      </c>
      <c r="L124" s="3">
        <f t="shared" si="23"/>
        <v>112</v>
      </c>
      <c r="M124" s="3"/>
      <c r="N124" s="3">
        <f t="shared" si="19"/>
        <v>-10612.22095400955</v>
      </c>
      <c r="O124" s="2"/>
      <c r="P124" s="2">
        <f t="shared" si="20"/>
        <v>0</v>
      </c>
      <c r="Q124" s="2">
        <f t="shared" si="24"/>
        <v>51</v>
      </c>
      <c r="R124" s="2"/>
      <c r="S124" s="2"/>
    </row>
    <row r="125" spans="1:19" ht="15">
      <c r="A125" s="2">
        <f t="shared" si="13"/>
        <v>113</v>
      </c>
      <c r="B125" s="29">
        <f t="shared" si="14"/>
        <v>536.83</v>
      </c>
      <c r="C125" s="6">
        <f t="shared" si="21"/>
        <v>345.39485840387766</v>
      </c>
      <c r="D125" s="28">
        <f t="shared" si="15"/>
        <v>191.43514159612238</v>
      </c>
      <c r="E125" s="6">
        <f t="shared" si="16"/>
        <v>82703.3308753345</v>
      </c>
      <c r="F125" s="37">
        <v>0.07</v>
      </c>
      <c r="G125" s="39">
        <f t="shared" si="17"/>
        <v>536.83</v>
      </c>
      <c r="H125" s="5">
        <f t="shared" si="25"/>
        <v>84657.1390060891</v>
      </c>
      <c r="I125" s="5"/>
      <c r="J125" s="5">
        <f t="shared" si="22"/>
        <v>178172.75340102642</v>
      </c>
      <c r="K125" s="5">
        <f t="shared" si="18"/>
        <v>95469.42252569192</v>
      </c>
      <c r="L125" s="3">
        <f t="shared" si="23"/>
        <v>113</v>
      </c>
      <c r="M125" s="3"/>
      <c r="N125" s="3">
        <f t="shared" si="19"/>
        <v>-10812.283519602817</v>
      </c>
      <c r="O125" s="2"/>
      <c r="P125" s="2">
        <f t="shared" si="20"/>
        <v>0</v>
      </c>
      <c r="Q125" s="2">
        <f t="shared" si="24"/>
        <v>51</v>
      </c>
      <c r="R125" s="2"/>
      <c r="S125" s="2"/>
    </row>
    <row r="126" spans="1:19" ht="15">
      <c r="A126" s="2">
        <f t="shared" si="13"/>
        <v>114</v>
      </c>
      <c r="B126" s="29">
        <f t="shared" si="14"/>
        <v>536.83</v>
      </c>
      <c r="C126" s="6">
        <f t="shared" si="21"/>
        <v>344.5972119805604</v>
      </c>
      <c r="D126" s="28">
        <f t="shared" si="15"/>
        <v>192.23278801943962</v>
      </c>
      <c r="E126" s="6">
        <f t="shared" si="16"/>
        <v>82511.09808731507</v>
      </c>
      <c r="F126" s="37">
        <v>0.07</v>
      </c>
      <c r="G126" s="39">
        <f t="shared" si="17"/>
        <v>536.83</v>
      </c>
      <c r="H126" s="5">
        <f t="shared" si="25"/>
        <v>85687.80231695795</v>
      </c>
      <c r="I126" s="5"/>
      <c r="J126" s="5">
        <f t="shared" si="22"/>
        <v>179212.0944625324</v>
      </c>
      <c r="K126" s="5">
        <f t="shared" si="18"/>
        <v>96700.99637521734</v>
      </c>
      <c r="L126" s="3">
        <f t="shared" si="23"/>
        <v>114</v>
      </c>
      <c r="M126" s="3"/>
      <c r="N126" s="3">
        <f t="shared" si="19"/>
        <v>-11013.194058259382</v>
      </c>
      <c r="O126" s="2"/>
      <c r="P126" s="2">
        <f t="shared" si="20"/>
        <v>0</v>
      </c>
      <c r="Q126" s="2">
        <f t="shared" si="24"/>
        <v>51</v>
      </c>
      <c r="R126" s="2"/>
      <c r="S126" s="2"/>
    </row>
    <row r="127" spans="1:19" ht="15">
      <c r="A127" s="2">
        <f t="shared" si="13"/>
        <v>115</v>
      </c>
      <c r="B127" s="29">
        <f t="shared" si="14"/>
        <v>536.83</v>
      </c>
      <c r="C127" s="6">
        <f t="shared" si="21"/>
        <v>343.7962420304795</v>
      </c>
      <c r="D127" s="28">
        <f t="shared" si="15"/>
        <v>193.03375796952054</v>
      </c>
      <c r="E127" s="6">
        <f t="shared" si="16"/>
        <v>82318.06432934555</v>
      </c>
      <c r="F127" s="37">
        <v>0.07</v>
      </c>
      <c r="G127" s="39">
        <f t="shared" si="17"/>
        <v>536.83</v>
      </c>
      <c r="H127" s="5">
        <f t="shared" si="25"/>
        <v>86724.47783047355</v>
      </c>
      <c r="I127" s="5"/>
      <c r="J127" s="5">
        <f t="shared" si="22"/>
        <v>180257.4983468972</v>
      </c>
      <c r="K127" s="5">
        <f t="shared" si="18"/>
        <v>97939.43401755164</v>
      </c>
      <c r="L127" s="3">
        <f t="shared" si="23"/>
        <v>115</v>
      </c>
      <c r="M127" s="3"/>
      <c r="N127" s="3">
        <f t="shared" si="19"/>
        <v>-11214.956187078089</v>
      </c>
      <c r="O127" s="2"/>
      <c r="P127" s="2">
        <f t="shared" si="20"/>
        <v>0</v>
      </c>
      <c r="Q127" s="2">
        <f t="shared" si="24"/>
        <v>51</v>
      </c>
      <c r="R127" s="2"/>
      <c r="S127" s="2"/>
    </row>
    <row r="128" spans="1:19" ht="15">
      <c r="A128" s="2">
        <f t="shared" si="13"/>
        <v>116</v>
      </c>
      <c r="B128" s="29">
        <f t="shared" si="14"/>
        <v>536.83</v>
      </c>
      <c r="C128" s="6">
        <f t="shared" si="21"/>
        <v>342.9919347056065</v>
      </c>
      <c r="D128" s="28">
        <f t="shared" si="15"/>
        <v>193.83806529439352</v>
      </c>
      <c r="E128" s="6">
        <f t="shared" si="16"/>
        <v>82124.22626405116</v>
      </c>
      <c r="F128" s="37">
        <v>0.07</v>
      </c>
      <c r="G128" s="39">
        <f t="shared" si="17"/>
        <v>536.83</v>
      </c>
      <c r="H128" s="5">
        <f t="shared" si="25"/>
        <v>87767.20061781799</v>
      </c>
      <c r="I128" s="5"/>
      <c r="J128" s="5">
        <f t="shared" si="22"/>
        <v>181309.00042058743</v>
      </c>
      <c r="K128" s="5">
        <f t="shared" si="18"/>
        <v>99184.77415653627</v>
      </c>
      <c r="L128" s="3">
        <f t="shared" si="23"/>
        <v>116</v>
      </c>
      <c r="M128" s="3"/>
      <c r="N128" s="3">
        <f t="shared" si="19"/>
        <v>-11417.57353871828</v>
      </c>
      <c r="O128" s="2"/>
      <c r="P128" s="2">
        <f t="shared" si="20"/>
        <v>0</v>
      </c>
      <c r="Q128" s="2">
        <f t="shared" si="24"/>
        <v>51</v>
      </c>
      <c r="R128" s="2"/>
      <c r="S128" s="2"/>
    </row>
    <row r="129" spans="1:19" ht="15">
      <c r="A129" s="2">
        <f t="shared" si="13"/>
        <v>117</v>
      </c>
      <c r="B129" s="29">
        <f t="shared" si="14"/>
        <v>536.83</v>
      </c>
      <c r="C129" s="6">
        <f t="shared" si="21"/>
        <v>342.18427610021314</v>
      </c>
      <c r="D129" s="28">
        <f t="shared" si="15"/>
        <v>194.6457238997869</v>
      </c>
      <c r="E129" s="6">
        <f t="shared" si="16"/>
        <v>81929.58054015138</v>
      </c>
      <c r="F129" s="37">
        <v>0.07</v>
      </c>
      <c r="G129" s="39">
        <f t="shared" si="17"/>
        <v>536.83</v>
      </c>
      <c r="H129" s="5">
        <f t="shared" si="25"/>
        <v>88816.00595475527</v>
      </c>
      <c r="I129" s="5"/>
      <c r="J129" s="5">
        <f t="shared" si="22"/>
        <v>182366.6362563742</v>
      </c>
      <c r="K129" s="5">
        <f t="shared" si="18"/>
        <v>100437.0557162228</v>
      </c>
      <c r="L129" s="3">
        <f t="shared" si="23"/>
        <v>117</v>
      </c>
      <c r="M129" s="3"/>
      <c r="N129" s="3">
        <f t="shared" si="19"/>
        <v>-11621.04976146754</v>
      </c>
      <c r="O129" s="2"/>
      <c r="P129" s="2">
        <f t="shared" si="20"/>
        <v>0</v>
      </c>
      <c r="Q129" s="2">
        <f t="shared" si="24"/>
        <v>51</v>
      </c>
      <c r="R129" s="2"/>
      <c r="S129" s="2"/>
    </row>
    <row r="130" spans="1:19" ht="15">
      <c r="A130" s="2">
        <f t="shared" si="13"/>
        <v>118</v>
      </c>
      <c r="B130" s="29">
        <f t="shared" si="14"/>
        <v>536.83</v>
      </c>
      <c r="C130" s="6">
        <f t="shared" si="21"/>
        <v>341.37325225063074</v>
      </c>
      <c r="D130" s="28">
        <f t="shared" si="15"/>
        <v>195.4567477493693</v>
      </c>
      <c r="E130" s="6">
        <f t="shared" si="16"/>
        <v>81734.12379240201</v>
      </c>
      <c r="F130" s="37">
        <v>0.07</v>
      </c>
      <c r="G130" s="39">
        <f t="shared" si="17"/>
        <v>536.83</v>
      </c>
      <c r="H130" s="5">
        <f t="shared" si="25"/>
        <v>89870.92932282468</v>
      </c>
      <c r="I130" s="5"/>
      <c r="J130" s="5">
        <f t="shared" si="22"/>
        <v>183430.44163453637</v>
      </c>
      <c r="K130" s="5">
        <f t="shared" si="18"/>
        <v>101696.31784213436</v>
      </c>
      <c r="L130" s="3">
        <f t="shared" si="23"/>
        <v>118</v>
      </c>
      <c r="M130" s="3"/>
      <c r="N130" s="3">
        <f t="shared" si="19"/>
        <v>-11825.38851930968</v>
      </c>
      <c r="O130" s="2"/>
      <c r="P130" s="2">
        <f t="shared" si="20"/>
        <v>0</v>
      </c>
      <c r="Q130" s="2">
        <f t="shared" si="24"/>
        <v>51</v>
      </c>
      <c r="R130" s="2"/>
      <c r="S130" s="2"/>
    </row>
    <row r="131" spans="1:19" ht="15">
      <c r="A131" s="2">
        <f t="shared" si="13"/>
        <v>119</v>
      </c>
      <c r="B131" s="29">
        <f t="shared" si="14"/>
        <v>536.83</v>
      </c>
      <c r="C131" s="6">
        <f t="shared" si="21"/>
        <v>340.5588491350084</v>
      </c>
      <c r="D131" s="28">
        <f t="shared" si="15"/>
        <v>196.27115086499163</v>
      </c>
      <c r="E131" s="6">
        <f t="shared" si="16"/>
        <v>81537.85264153701</v>
      </c>
      <c r="F131" s="37">
        <v>0.07</v>
      </c>
      <c r="G131" s="39">
        <f t="shared" si="17"/>
        <v>536.83</v>
      </c>
      <c r="H131" s="5">
        <f t="shared" si="25"/>
        <v>90932.00641054116</v>
      </c>
      <c r="I131" s="5"/>
      <c r="J131" s="5">
        <f t="shared" si="22"/>
        <v>184500.45254407116</v>
      </c>
      <c r="K131" s="5">
        <f t="shared" si="18"/>
        <v>102962.59990253414</v>
      </c>
      <c r="L131" s="3">
        <f t="shared" si="23"/>
        <v>119</v>
      </c>
      <c r="M131" s="3"/>
      <c r="N131" s="3">
        <f t="shared" si="19"/>
        <v>-12030.593491992986</v>
      </c>
      <c r="O131" s="2"/>
      <c r="P131" s="2">
        <f t="shared" si="20"/>
        <v>0</v>
      </c>
      <c r="Q131" s="2">
        <f t="shared" si="24"/>
        <v>51</v>
      </c>
      <c r="R131" s="2"/>
      <c r="S131" s="2"/>
    </row>
    <row r="132" spans="1:19" ht="15">
      <c r="A132" s="2">
        <f t="shared" si="13"/>
        <v>120</v>
      </c>
      <c r="B132" s="29">
        <f t="shared" si="14"/>
        <v>536.83</v>
      </c>
      <c r="C132" s="6">
        <f t="shared" si="21"/>
        <v>339.7410526730709</v>
      </c>
      <c r="D132" s="28">
        <f t="shared" si="15"/>
        <v>197.08894732692914</v>
      </c>
      <c r="E132" s="6">
        <f t="shared" si="16"/>
        <v>81340.76369421008</v>
      </c>
      <c r="F132" s="37">
        <v>0.07</v>
      </c>
      <c r="G132" s="39">
        <f t="shared" si="17"/>
        <v>536.83</v>
      </c>
      <c r="H132" s="5">
        <f t="shared" si="25"/>
        <v>91999.27311460265</v>
      </c>
      <c r="I132" s="5"/>
      <c r="J132" s="5">
        <f t="shared" si="22"/>
        <v>185576.70518391157</v>
      </c>
      <c r="K132" s="5">
        <f t="shared" si="18"/>
        <v>104235.9414897015</v>
      </c>
      <c r="L132" s="3">
        <f t="shared" si="23"/>
        <v>120</v>
      </c>
      <c r="M132" s="3"/>
      <c r="N132" s="3">
        <f t="shared" si="19"/>
        <v>-12236.668375098845</v>
      </c>
      <c r="O132" s="2"/>
      <c r="P132" s="2">
        <f t="shared" si="20"/>
        <v>0</v>
      </c>
      <c r="Q132" s="2">
        <f t="shared" si="24"/>
        <v>51</v>
      </c>
      <c r="R132" s="2"/>
      <c r="S132" s="2"/>
    </row>
    <row r="133" spans="1:19" ht="15">
      <c r="A133" s="2">
        <f t="shared" si="13"/>
        <v>121</v>
      </c>
      <c r="B133" s="29">
        <f t="shared" si="14"/>
        <v>536.83</v>
      </c>
      <c r="C133" s="6">
        <f t="shared" si="21"/>
        <v>338.91984872587534</v>
      </c>
      <c r="D133" s="28">
        <f t="shared" si="15"/>
        <v>197.9101512741247</v>
      </c>
      <c r="E133" s="6">
        <f t="shared" si="16"/>
        <v>81142.85354293595</v>
      </c>
      <c r="F133" s="37">
        <v>0.07</v>
      </c>
      <c r="G133" s="39">
        <f t="shared" si="17"/>
        <v>536.83</v>
      </c>
      <c r="H133" s="5">
        <f t="shared" si="25"/>
        <v>93072.7655411045</v>
      </c>
      <c r="I133" s="5"/>
      <c r="J133" s="5">
        <f t="shared" si="22"/>
        <v>186659.23596415107</v>
      </c>
      <c r="K133" s="5">
        <f t="shared" si="18"/>
        <v>105516.38242121512</v>
      </c>
      <c r="L133" s="3">
        <f t="shared" si="23"/>
        <v>121</v>
      </c>
      <c r="M133" s="3"/>
      <c r="N133" s="3">
        <f t="shared" si="19"/>
        <v>-12443.616880110625</v>
      </c>
      <c r="O133" s="2"/>
      <c r="P133" s="2">
        <f t="shared" si="20"/>
        <v>0</v>
      </c>
      <c r="Q133" s="2">
        <f t="shared" si="24"/>
        <v>51</v>
      </c>
      <c r="R133" s="2"/>
      <c r="S133" s="2"/>
    </row>
    <row r="134" spans="1:19" ht="15">
      <c r="A134" s="2">
        <f t="shared" si="13"/>
        <v>122</v>
      </c>
      <c r="B134" s="29">
        <f t="shared" si="14"/>
        <v>536.83</v>
      </c>
      <c r="C134" s="6">
        <f t="shared" si="21"/>
        <v>338.0952230955665</v>
      </c>
      <c r="D134" s="28">
        <f t="shared" si="15"/>
        <v>198.73477690443355</v>
      </c>
      <c r="E134" s="6">
        <f t="shared" si="16"/>
        <v>80944.11876603152</v>
      </c>
      <c r="F134" s="37">
        <v>0.07</v>
      </c>
      <c r="G134" s="39">
        <f t="shared" si="17"/>
        <v>536.83</v>
      </c>
      <c r="H134" s="5">
        <f t="shared" si="25"/>
        <v>94152.52000676094</v>
      </c>
      <c r="I134" s="5"/>
      <c r="J134" s="5">
        <f t="shared" si="22"/>
        <v>187748.0815072753</v>
      </c>
      <c r="K134" s="5">
        <f t="shared" si="18"/>
        <v>106803.96274124377</v>
      </c>
      <c r="L134" s="3">
        <f t="shared" si="23"/>
        <v>122</v>
      </c>
      <c r="M134" s="3"/>
      <c r="N134" s="3">
        <f t="shared" si="19"/>
        <v>-12651.44273448283</v>
      </c>
      <c r="O134" s="2"/>
      <c r="P134" s="2">
        <f t="shared" si="20"/>
        <v>0</v>
      </c>
      <c r="Q134" s="2">
        <f t="shared" si="24"/>
        <v>51</v>
      </c>
      <c r="R134" s="2"/>
      <c r="S134" s="2"/>
    </row>
    <row r="135" spans="1:19" ht="15">
      <c r="A135" s="2">
        <f t="shared" si="13"/>
        <v>123</v>
      </c>
      <c r="B135" s="29">
        <f t="shared" si="14"/>
        <v>536.83</v>
      </c>
      <c r="C135" s="6">
        <f t="shared" si="21"/>
        <v>337.26716152513137</v>
      </c>
      <c r="D135" s="28">
        <f t="shared" si="15"/>
        <v>199.56283847486867</v>
      </c>
      <c r="E135" s="6">
        <f t="shared" si="16"/>
        <v>80744.55592755665</v>
      </c>
      <c r="F135" s="37">
        <v>0.07</v>
      </c>
      <c r="G135" s="39">
        <f t="shared" si="17"/>
        <v>536.83</v>
      </c>
      <c r="H135" s="5">
        <f t="shared" si="25"/>
        <v>95238.57304013372</v>
      </c>
      <c r="I135" s="5"/>
      <c r="J135" s="5">
        <f t="shared" si="22"/>
        <v>188843.27864940107</v>
      </c>
      <c r="K135" s="5">
        <f t="shared" si="18"/>
        <v>108098.72272184442</v>
      </c>
      <c r="L135" s="3">
        <f t="shared" si="23"/>
        <v>123</v>
      </c>
      <c r="M135" s="3"/>
      <c r="N135" s="3">
        <f t="shared" si="19"/>
        <v>-12860.149681710696</v>
      </c>
      <c r="O135" s="2"/>
      <c r="P135" s="2">
        <f t="shared" si="20"/>
        <v>0</v>
      </c>
      <c r="Q135" s="2">
        <f t="shared" si="24"/>
        <v>51</v>
      </c>
      <c r="R135" s="2"/>
      <c r="S135" s="2"/>
    </row>
    <row r="136" spans="1:19" ht="15">
      <c r="A136" s="2">
        <f t="shared" si="13"/>
        <v>124</v>
      </c>
      <c r="B136" s="29">
        <f t="shared" si="14"/>
        <v>536.83</v>
      </c>
      <c r="C136" s="6">
        <f t="shared" si="21"/>
        <v>336.4356496981527</v>
      </c>
      <c r="D136" s="28">
        <f t="shared" si="15"/>
        <v>200.39435030184734</v>
      </c>
      <c r="E136" s="6">
        <f t="shared" si="16"/>
        <v>80544.1615772548</v>
      </c>
      <c r="F136" s="37">
        <v>0.07</v>
      </c>
      <c r="G136" s="39">
        <f t="shared" si="17"/>
        <v>536.83</v>
      </c>
      <c r="H136" s="5">
        <f t="shared" si="25"/>
        <v>96330.96138286784</v>
      </c>
      <c r="I136" s="5"/>
      <c r="J136" s="5">
        <f t="shared" si="22"/>
        <v>189944.86444152257</v>
      </c>
      <c r="K136" s="5">
        <f t="shared" si="18"/>
        <v>109400.70286426778</v>
      </c>
      <c r="L136" s="3">
        <f t="shared" si="23"/>
        <v>124</v>
      </c>
      <c r="M136" s="3"/>
      <c r="N136" s="3">
        <f t="shared" si="19"/>
        <v>-13069.741481399935</v>
      </c>
      <c r="O136" s="2"/>
      <c r="P136" s="2">
        <f t="shared" si="20"/>
        <v>0</v>
      </c>
      <c r="Q136" s="2">
        <f t="shared" si="24"/>
        <v>51</v>
      </c>
      <c r="R136" s="2"/>
      <c r="S136" s="2"/>
    </row>
    <row r="137" spans="1:19" ht="15">
      <c r="A137" s="2">
        <f t="shared" si="13"/>
        <v>125</v>
      </c>
      <c r="B137" s="29">
        <f t="shared" si="14"/>
        <v>536.83</v>
      </c>
      <c r="C137" s="6">
        <f t="shared" si="21"/>
        <v>335.6006732385617</v>
      </c>
      <c r="D137" s="28">
        <f t="shared" si="15"/>
        <v>201.22932676143836</v>
      </c>
      <c r="E137" s="6">
        <f t="shared" si="16"/>
        <v>80342.93225049335</v>
      </c>
      <c r="F137" s="37">
        <v>0.07</v>
      </c>
      <c r="G137" s="39">
        <f t="shared" si="17"/>
        <v>536.83</v>
      </c>
      <c r="H137" s="5">
        <f t="shared" si="25"/>
        <v>97429.72199093457</v>
      </c>
      <c r="I137" s="5"/>
      <c r="J137" s="5">
        <f t="shared" si="22"/>
        <v>191052.8761507648</v>
      </c>
      <c r="K137" s="5">
        <f t="shared" si="18"/>
        <v>110709.94390027144</v>
      </c>
      <c r="L137" s="3">
        <f t="shared" si="23"/>
        <v>125</v>
      </c>
      <c r="M137" s="3"/>
      <c r="N137" s="3">
        <f t="shared" si="19"/>
        <v>-13280.221909336862</v>
      </c>
      <c r="O137" s="2"/>
      <c r="P137" s="2">
        <f t="shared" si="20"/>
        <v>0</v>
      </c>
      <c r="Q137" s="2">
        <f t="shared" si="24"/>
        <v>51</v>
      </c>
      <c r="R137" s="2"/>
      <c r="S137" s="2"/>
    </row>
    <row r="138" spans="1:19" ht="15">
      <c r="A138" s="2">
        <f t="shared" si="13"/>
        <v>126</v>
      </c>
      <c r="B138" s="29">
        <f t="shared" si="14"/>
        <v>536.83</v>
      </c>
      <c r="C138" s="6">
        <f t="shared" si="21"/>
        <v>334.762217710389</v>
      </c>
      <c r="D138" s="28">
        <f t="shared" si="15"/>
        <v>202.06778228961105</v>
      </c>
      <c r="E138" s="6">
        <f t="shared" si="16"/>
        <v>80140.86446820374</v>
      </c>
      <c r="F138" s="37">
        <v>0.07</v>
      </c>
      <c r="G138" s="39">
        <f t="shared" si="17"/>
        <v>536.83</v>
      </c>
      <c r="H138" s="5">
        <f t="shared" si="25"/>
        <v>98534.8920358817</v>
      </c>
      <c r="I138" s="5"/>
      <c r="J138" s="5">
        <f t="shared" si="22"/>
        <v>192167.35126164425</v>
      </c>
      <c r="K138" s="5">
        <f t="shared" si="18"/>
        <v>112026.4867934405</v>
      </c>
      <c r="L138" s="3">
        <f t="shared" si="23"/>
        <v>126</v>
      </c>
      <c r="M138" s="3"/>
      <c r="N138" s="3">
        <f t="shared" si="19"/>
        <v>-13491.594757558807</v>
      </c>
      <c r="O138" s="2"/>
      <c r="P138" s="2">
        <f t="shared" si="20"/>
        <v>0</v>
      </c>
      <c r="Q138" s="2">
        <f t="shared" si="24"/>
        <v>51</v>
      </c>
      <c r="R138" s="2"/>
      <c r="S138" s="2"/>
    </row>
    <row r="139" spans="1:19" ht="15">
      <c r="A139" s="2">
        <f t="shared" si="13"/>
        <v>127</v>
      </c>
      <c r="B139" s="29">
        <f t="shared" si="14"/>
        <v>536.83</v>
      </c>
      <c r="C139" s="6">
        <f t="shared" si="21"/>
        <v>333.9202686175156</v>
      </c>
      <c r="D139" s="28">
        <f t="shared" si="15"/>
        <v>202.90973138248444</v>
      </c>
      <c r="E139" s="6">
        <f t="shared" si="16"/>
        <v>79937.95473682125</v>
      </c>
      <c r="F139" s="37">
        <v>0.07</v>
      </c>
      <c r="G139" s="39">
        <f t="shared" si="17"/>
        <v>536.83</v>
      </c>
      <c r="H139" s="5">
        <f t="shared" si="25"/>
        <v>99646.50890609101</v>
      </c>
      <c r="I139" s="5"/>
      <c r="J139" s="5">
        <f t="shared" si="22"/>
        <v>193288.32747733718</v>
      </c>
      <c r="K139" s="5">
        <f t="shared" si="18"/>
        <v>113350.37274051593</v>
      </c>
      <c r="L139" s="3">
        <f t="shared" si="23"/>
        <v>127</v>
      </c>
      <c r="M139" s="3"/>
      <c r="N139" s="3">
        <f t="shared" si="19"/>
        <v>-13703.86383442492</v>
      </c>
      <c r="O139" s="2"/>
      <c r="P139" s="2">
        <f t="shared" si="20"/>
        <v>0</v>
      </c>
      <c r="Q139" s="2">
        <f t="shared" si="24"/>
        <v>51</v>
      </c>
      <c r="R139" s="2"/>
      <c r="S139" s="2"/>
    </row>
    <row r="140" spans="1:19" ht="15">
      <c r="A140" s="2">
        <f t="shared" si="13"/>
        <v>128</v>
      </c>
      <c r="B140" s="29">
        <f t="shared" si="14"/>
        <v>536.83</v>
      </c>
      <c r="C140" s="6">
        <f t="shared" si="21"/>
        <v>333.0748114034219</v>
      </c>
      <c r="D140" s="28">
        <f t="shared" si="15"/>
        <v>203.75518859657814</v>
      </c>
      <c r="E140" s="6">
        <f t="shared" si="16"/>
        <v>79734.19954822467</v>
      </c>
      <c r="F140" s="37">
        <v>0.07</v>
      </c>
      <c r="G140" s="39">
        <f t="shared" si="17"/>
        <v>536.83</v>
      </c>
      <c r="H140" s="5">
        <f t="shared" si="25"/>
        <v>100764.61020804322</v>
      </c>
      <c r="I140" s="5"/>
      <c r="J140" s="5">
        <f t="shared" si="22"/>
        <v>194415.842720955</v>
      </c>
      <c r="K140" s="5">
        <f t="shared" si="18"/>
        <v>114681.64317273033</v>
      </c>
      <c r="L140" s="3">
        <f t="shared" si="23"/>
        <v>128</v>
      </c>
      <c r="M140" s="3"/>
      <c r="N140" s="3">
        <f t="shared" si="19"/>
        <v>-13917.03296468711</v>
      </c>
      <c r="O140" s="2"/>
      <c r="P140" s="2">
        <f t="shared" si="20"/>
        <v>0</v>
      </c>
      <c r="Q140" s="2">
        <f t="shared" si="24"/>
        <v>51</v>
      </c>
      <c r="R140" s="2"/>
      <c r="S140" s="2"/>
    </row>
    <row r="141" spans="1:19" ht="15">
      <c r="A141" s="2">
        <f t="shared" si="13"/>
        <v>129</v>
      </c>
      <c r="B141" s="29">
        <f t="shared" si="14"/>
        <v>536.83</v>
      </c>
      <c r="C141" s="6">
        <f t="shared" si="21"/>
        <v>332.22583145093614</v>
      </c>
      <c r="D141" s="28">
        <f t="shared" si="15"/>
        <v>204.6041685490639</v>
      </c>
      <c r="E141" s="6">
        <f t="shared" si="16"/>
        <v>79529.59537967561</v>
      </c>
      <c r="F141" s="37">
        <v>0.07</v>
      </c>
      <c r="G141" s="39">
        <f t="shared" si="17"/>
        <v>536.83</v>
      </c>
      <c r="H141" s="5">
        <f t="shared" si="25"/>
        <v>101889.23376759014</v>
      </c>
      <c r="I141" s="5"/>
      <c r="J141" s="5">
        <f t="shared" si="22"/>
        <v>195549.93513682723</v>
      </c>
      <c r="K141" s="5">
        <f t="shared" si="18"/>
        <v>116020.33975715163</v>
      </c>
      <c r="L141" s="3">
        <f t="shared" si="23"/>
        <v>129</v>
      </c>
      <c r="M141" s="3"/>
      <c r="N141" s="3">
        <f t="shared" si="19"/>
        <v>-14131.105989561489</v>
      </c>
      <c r="O141" s="2"/>
      <c r="P141" s="2">
        <f t="shared" si="20"/>
        <v>0</v>
      </c>
      <c r="Q141" s="2">
        <f t="shared" si="24"/>
        <v>51</v>
      </c>
      <c r="R141" s="2"/>
      <c r="S141" s="2"/>
    </row>
    <row r="142" spans="1:19" ht="15">
      <c r="A142" s="2">
        <f aca="true" t="shared" si="26" ref="A142:A205">+A141+1</f>
        <v>130</v>
      </c>
      <c r="B142" s="29">
        <f aca="true" t="shared" si="27" ref="B142:B205">IF(E141&gt;(B141-C142),$F$7,E141+C142)</f>
        <v>536.83</v>
      </c>
      <c r="C142" s="6">
        <f t="shared" si="21"/>
        <v>331.37331408198173</v>
      </c>
      <c r="D142" s="28">
        <f aca="true" t="shared" si="28" ref="D142:D205">B142-C142</f>
        <v>205.4566859180183</v>
      </c>
      <c r="E142" s="6">
        <f aca="true" t="shared" si="29" ref="E142:E205">MAX(E141+E141*$E$3/12-B142,0)</f>
        <v>79324.13869375759</v>
      </c>
      <c r="F142" s="37">
        <v>0.07</v>
      </c>
      <c r="G142" s="39">
        <f aca="true" t="shared" si="30" ref="G142:G205">B142</f>
        <v>536.83</v>
      </c>
      <c r="H142" s="5">
        <f t="shared" si="25"/>
        <v>103020.41763123442</v>
      </c>
      <c r="I142" s="5"/>
      <c r="J142" s="5">
        <f t="shared" si="22"/>
        <v>196690.64309179207</v>
      </c>
      <c r="K142" s="5">
        <f aca="true" t="shared" si="31" ref="K142:K205">J142-E142</f>
        <v>117366.50439803448</v>
      </c>
      <c r="L142" s="3">
        <f t="shared" si="23"/>
        <v>130</v>
      </c>
      <c r="M142" s="3"/>
      <c r="N142" s="3">
        <f aca="true" t="shared" si="32" ref="N142:N205">H142-K142</f>
        <v>-14346.086766800057</v>
      </c>
      <c r="O142" s="2"/>
      <c r="P142" s="2">
        <f aca="true" t="shared" si="33" ref="P142:P205">IF(N142&gt;0,1,0)</f>
        <v>0</v>
      </c>
      <c r="Q142" s="2">
        <f t="shared" si="24"/>
        <v>51</v>
      </c>
      <c r="R142" s="2"/>
      <c r="S142" s="2"/>
    </row>
    <row r="143" spans="1:19" ht="15">
      <c r="A143" s="2">
        <f t="shared" si="26"/>
        <v>131</v>
      </c>
      <c r="B143" s="29">
        <f t="shared" si="27"/>
        <v>536.83</v>
      </c>
      <c r="C143" s="6">
        <f aca="true" t="shared" si="34" ref="C143:C206">E142*$E$3/12</f>
        <v>330.5172445573233</v>
      </c>
      <c r="D143" s="28">
        <f t="shared" si="28"/>
        <v>206.31275544267675</v>
      </c>
      <c r="E143" s="6">
        <f t="shared" si="29"/>
        <v>79117.82593831491</v>
      </c>
      <c r="F143" s="37">
        <v>0.07</v>
      </c>
      <c r="G143" s="39">
        <f t="shared" si="30"/>
        <v>536.83</v>
      </c>
      <c r="H143" s="5">
        <f t="shared" si="25"/>
        <v>104158.20006741662</v>
      </c>
      <c r="I143" s="5"/>
      <c r="J143" s="5">
        <f aca="true" t="shared" si="35" ref="J143:J206">J142*(1+F143/12)</f>
        <v>197838.0051764942</v>
      </c>
      <c r="K143" s="5">
        <f t="shared" si="31"/>
        <v>118720.17923817928</v>
      </c>
      <c r="L143" s="3">
        <f aca="true" t="shared" si="36" ref="L143:L206">L142+1</f>
        <v>131</v>
      </c>
      <c r="M143" s="3"/>
      <c r="N143" s="3">
        <f t="shared" si="32"/>
        <v>-14561.979170762657</v>
      </c>
      <c r="O143" s="2"/>
      <c r="P143" s="2">
        <f t="shared" si="33"/>
        <v>0</v>
      </c>
      <c r="Q143" s="2">
        <f aca="true" t="shared" si="37" ref="Q143:Q206">Q142+P143</f>
        <v>51</v>
      </c>
      <c r="R143" s="2"/>
      <c r="S143" s="2"/>
    </row>
    <row r="144" spans="1:19" ht="15">
      <c r="A144" s="2">
        <f t="shared" si="26"/>
        <v>132</v>
      </c>
      <c r="B144" s="29">
        <f t="shared" si="27"/>
        <v>536.83</v>
      </c>
      <c r="C144" s="6">
        <f t="shared" si="34"/>
        <v>329.65760807631216</v>
      </c>
      <c r="D144" s="28">
        <f t="shared" si="28"/>
        <v>207.17239192368788</v>
      </c>
      <c r="E144" s="6">
        <f t="shared" si="29"/>
        <v>78910.65354639123</v>
      </c>
      <c r="F144" s="37">
        <v>0.07</v>
      </c>
      <c r="G144" s="39">
        <f t="shared" si="30"/>
        <v>536.83</v>
      </c>
      <c r="H144" s="5">
        <f aca="true" t="shared" si="38" ref="H144:H207">G144+H143*(1+F144/12)</f>
        <v>105302.61956780989</v>
      </c>
      <c r="I144" s="5"/>
      <c r="J144" s="5">
        <f t="shared" si="35"/>
        <v>198992.0602066904</v>
      </c>
      <c r="K144" s="5">
        <f t="shared" si="31"/>
        <v>120081.40666029917</v>
      </c>
      <c r="L144" s="3">
        <f t="shared" si="36"/>
        <v>132</v>
      </c>
      <c r="M144" s="3"/>
      <c r="N144" s="3">
        <f t="shared" si="32"/>
        <v>-14778.787092489278</v>
      </c>
      <c r="O144" s="2"/>
      <c r="P144" s="2">
        <f t="shared" si="33"/>
        <v>0</v>
      </c>
      <c r="Q144" s="2">
        <f t="shared" si="37"/>
        <v>51</v>
      </c>
      <c r="R144" s="2"/>
      <c r="S144" s="2"/>
    </row>
    <row r="145" spans="1:19" ht="15">
      <c r="A145" s="2">
        <f t="shared" si="26"/>
        <v>133</v>
      </c>
      <c r="B145" s="29">
        <f t="shared" si="27"/>
        <v>536.83</v>
      </c>
      <c r="C145" s="6">
        <f t="shared" si="34"/>
        <v>328.7943897766301</v>
      </c>
      <c r="D145" s="28">
        <f t="shared" si="28"/>
        <v>208.03561022336993</v>
      </c>
      <c r="E145" s="6">
        <f t="shared" si="29"/>
        <v>78702.61793616785</v>
      </c>
      <c r="F145" s="37">
        <v>0.07</v>
      </c>
      <c r="G145" s="39">
        <f t="shared" si="30"/>
        <v>536.83</v>
      </c>
      <c r="H145" s="5">
        <f t="shared" si="38"/>
        <v>106453.71484862211</v>
      </c>
      <c r="I145" s="5"/>
      <c r="J145" s="5">
        <f t="shared" si="35"/>
        <v>200152.84722456275</v>
      </c>
      <c r="K145" s="5">
        <f t="shared" si="31"/>
        <v>121450.2292883949</v>
      </c>
      <c r="L145" s="3">
        <f t="shared" si="36"/>
        <v>133</v>
      </c>
      <c r="M145" s="3"/>
      <c r="N145" s="3">
        <f t="shared" si="32"/>
        <v>-14996.514439772785</v>
      </c>
      <c r="O145" s="2"/>
      <c r="P145" s="2">
        <f t="shared" si="33"/>
        <v>0</v>
      </c>
      <c r="Q145" s="2">
        <f t="shared" si="37"/>
        <v>51</v>
      </c>
      <c r="R145" s="2"/>
      <c r="S145" s="2"/>
    </row>
    <row r="146" spans="1:19" ht="15">
      <c r="A146" s="2">
        <f t="shared" si="26"/>
        <v>134</v>
      </c>
      <c r="B146" s="29">
        <f t="shared" si="27"/>
        <v>536.83</v>
      </c>
      <c r="C146" s="6">
        <f t="shared" si="34"/>
        <v>327.9275747340327</v>
      </c>
      <c r="D146" s="28">
        <f t="shared" si="28"/>
        <v>208.90242526596734</v>
      </c>
      <c r="E146" s="6">
        <f t="shared" si="29"/>
        <v>78493.71551090188</v>
      </c>
      <c r="F146" s="37">
        <v>0.07</v>
      </c>
      <c r="G146" s="39">
        <f t="shared" si="30"/>
        <v>536.83</v>
      </c>
      <c r="H146" s="5">
        <f t="shared" si="38"/>
        <v>107611.52485190575</v>
      </c>
      <c r="I146" s="5"/>
      <c r="J146" s="5">
        <f t="shared" si="35"/>
        <v>201320.40550003937</v>
      </c>
      <c r="K146" s="5">
        <f t="shared" si="31"/>
        <v>122826.68998913749</v>
      </c>
      <c r="L146" s="3">
        <f t="shared" si="36"/>
        <v>134</v>
      </c>
      <c r="M146" s="3"/>
      <c r="N146" s="3">
        <f t="shared" si="32"/>
        <v>-15215.165137231743</v>
      </c>
      <c r="O146" s="2"/>
      <c r="P146" s="2">
        <f t="shared" si="33"/>
        <v>0</v>
      </c>
      <c r="Q146" s="2">
        <f t="shared" si="37"/>
        <v>51</v>
      </c>
      <c r="R146" s="2"/>
      <c r="S146" s="2"/>
    </row>
    <row r="147" spans="1:19" ht="15">
      <c r="A147" s="2">
        <f t="shared" si="26"/>
        <v>135</v>
      </c>
      <c r="B147" s="29">
        <f t="shared" si="27"/>
        <v>536.83</v>
      </c>
      <c r="C147" s="6">
        <f t="shared" si="34"/>
        <v>327.05714796209116</v>
      </c>
      <c r="D147" s="28">
        <f t="shared" si="28"/>
        <v>209.77285203790888</v>
      </c>
      <c r="E147" s="6">
        <f t="shared" si="29"/>
        <v>78283.94265886396</v>
      </c>
      <c r="F147" s="37">
        <v>0.07</v>
      </c>
      <c r="G147" s="39">
        <f t="shared" si="30"/>
        <v>536.83</v>
      </c>
      <c r="H147" s="5">
        <f t="shared" si="38"/>
        <v>108776.0887468752</v>
      </c>
      <c r="I147" s="5"/>
      <c r="J147" s="5">
        <f t="shared" si="35"/>
        <v>202494.77453212294</v>
      </c>
      <c r="K147" s="5">
        <f t="shared" si="31"/>
        <v>124210.83187325898</v>
      </c>
      <c r="L147" s="3">
        <f t="shared" si="36"/>
        <v>135</v>
      </c>
      <c r="M147" s="3"/>
      <c r="N147" s="3">
        <f t="shared" si="32"/>
        <v>-15434.743126383779</v>
      </c>
      <c r="O147" s="2"/>
      <c r="P147" s="2">
        <f t="shared" si="33"/>
        <v>0</v>
      </c>
      <c r="Q147" s="2">
        <f t="shared" si="37"/>
        <v>51</v>
      </c>
      <c r="R147" s="2"/>
      <c r="S147" s="2"/>
    </row>
    <row r="148" spans="1:19" ht="15">
      <c r="A148" s="2">
        <f t="shared" si="26"/>
        <v>136</v>
      </c>
      <c r="B148" s="29">
        <f t="shared" si="27"/>
        <v>536.83</v>
      </c>
      <c r="C148" s="6">
        <f t="shared" si="34"/>
        <v>326.18309441193315</v>
      </c>
      <c r="D148" s="28">
        <f t="shared" si="28"/>
        <v>210.6469055880669</v>
      </c>
      <c r="E148" s="6">
        <f t="shared" si="29"/>
        <v>78073.29575327589</v>
      </c>
      <c r="F148" s="37">
        <v>0.07</v>
      </c>
      <c r="G148" s="39">
        <f t="shared" si="30"/>
        <v>536.83</v>
      </c>
      <c r="H148" s="5">
        <f t="shared" si="38"/>
        <v>109947.44593123198</v>
      </c>
      <c r="I148" s="5"/>
      <c r="J148" s="5">
        <f t="shared" si="35"/>
        <v>203675.994050227</v>
      </c>
      <c r="K148" s="5">
        <f t="shared" si="31"/>
        <v>125602.6982969511</v>
      </c>
      <c r="L148" s="3">
        <f t="shared" si="36"/>
        <v>136</v>
      </c>
      <c r="M148" s="3"/>
      <c r="N148" s="3">
        <f t="shared" si="32"/>
        <v>-15655.25236571912</v>
      </c>
      <c r="O148" s="2"/>
      <c r="P148" s="2">
        <f t="shared" si="33"/>
        <v>0</v>
      </c>
      <c r="Q148" s="2">
        <f t="shared" si="37"/>
        <v>51</v>
      </c>
      <c r="R148" s="2"/>
      <c r="S148" s="2"/>
    </row>
    <row r="149" spans="1:19" ht="15">
      <c r="A149" s="2">
        <f t="shared" si="26"/>
        <v>137</v>
      </c>
      <c r="B149" s="29">
        <f t="shared" si="27"/>
        <v>536.83</v>
      </c>
      <c r="C149" s="6">
        <f t="shared" si="34"/>
        <v>325.30539897198287</v>
      </c>
      <c r="D149" s="28">
        <f t="shared" si="28"/>
        <v>211.52460102801717</v>
      </c>
      <c r="E149" s="6">
        <f t="shared" si="29"/>
        <v>77861.77115224786</v>
      </c>
      <c r="F149" s="37">
        <v>0.07</v>
      </c>
      <c r="G149" s="39">
        <f t="shared" si="30"/>
        <v>536.83</v>
      </c>
      <c r="H149" s="5">
        <f t="shared" si="38"/>
        <v>111125.63603249751</v>
      </c>
      <c r="I149" s="5"/>
      <c r="J149" s="5">
        <f t="shared" si="35"/>
        <v>204864.10401552</v>
      </c>
      <c r="K149" s="5">
        <f t="shared" si="31"/>
        <v>127002.33286327212</v>
      </c>
      <c r="L149" s="3">
        <f t="shared" si="36"/>
        <v>137</v>
      </c>
      <c r="M149" s="3"/>
      <c r="N149" s="3">
        <f t="shared" si="32"/>
        <v>-15876.696830774614</v>
      </c>
      <c r="O149" s="2"/>
      <c r="P149" s="2">
        <f t="shared" si="33"/>
        <v>0</v>
      </c>
      <c r="Q149" s="2">
        <f t="shared" si="37"/>
        <v>51</v>
      </c>
      <c r="R149" s="2"/>
      <c r="S149" s="2"/>
    </row>
    <row r="150" spans="1:19" ht="15">
      <c r="A150" s="2">
        <f t="shared" si="26"/>
        <v>138</v>
      </c>
      <c r="B150" s="29">
        <f t="shared" si="27"/>
        <v>536.83</v>
      </c>
      <c r="C150" s="6">
        <f t="shared" si="34"/>
        <v>324.42404646769944</v>
      </c>
      <c r="D150" s="28">
        <f t="shared" si="28"/>
        <v>212.4059535323006</v>
      </c>
      <c r="E150" s="6">
        <f t="shared" si="29"/>
        <v>77649.36519871556</v>
      </c>
      <c r="F150" s="37">
        <v>0.07</v>
      </c>
      <c r="G150" s="39">
        <f t="shared" si="30"/>
        <v>536.83</v>
      </c>
      <c r="H150" s="5">
        <f t="shared" si="38"/>
        <v>112310.69890935376</v>
      </c>
      <c r="I150" s="5"/>
      <c r="J150" s="5">
        <f t="shared" si="35"/>
        <v>206059.1446222772</v>
      </c>
      <c r="K150" s="5">
        <f t="shared" si="31"/>
        <v>128409.77942356165</v>
      </c>
      <c r="L150" s="3">
        <f t="shared" si="36"/>
        <v>138</v>
      </c>
      <c r="M150" s="3"/>
      <c r="N150" s="3">
        <f t="shared" si="32"/>
        <v>-16099.08051420789</v>
      </c>
      <c r="O150" s="2"/>
      <c r="P150" s="2">
        <f t="shared" si="33"/>
        <v>0</v>
      </c>
      <c r="Q150" s="2">
        <f t="shared" si="37"/>
        <v>51</v>
      </c>
      <c r="R150" s="2"/>
      <c r="S150" s="2"/>
    </row>
    <row r="151" spans="1:19" ht="15">
      <c r="A151" s="2">
        <f t="shared" si="26"/>
        <v>139</v>
      </c>
      <c r="B151" s="29">
        <f t="shared" si="27"/>
        <v>536.83</v>
      </c>
      <c r="C151" s="6">
        <f t="shared" si="34"/>
        <v>323.53902166131485</v>
      </c>
      <c r="D151" s="28">
        <f t="shared" si="28"/>
        <v>213.2909783386852</v>
      </c>
      <c r="E151" s="6">
        <f t="shared" si="29"/>
        <v>77436.07422037688</v>
      </c>
      <c r="F151" s="37">
        <v>0.07</v>
      </c>
      <c r="G151" s="39">
        <f t="shared" si="30"/>
        <v>536.83</v>
      </c>
      <c r="H151" s="5">
        <f t="shared" si="38"/>
        <v>113502.67465299166</v>
      </c>
      <c r="I151" s="5"/>
      <c r="J151" s="5">
        <f t="shared" si="35"/>
        <v>207261.1562992405</v>
      </c>
      <c r="K151" s="5">
        <f t="shared" si="31"/>
        <v>129825.08207886363</v>
      </c>
      <c r="L151" s="3">
        <f t="shared" si="36"/>
        <v>139</v>
      </c>
      <c r="M151" s="3"/>
      <c r="N151" s="3">
        <f t="shared" si="32"/>
        <v>-16322.407425871977</v>
      </c>
      <c r="O151" s="2"/>
      <c r="P151" s="2">
        <f t="shared" si="33"/>
        <v>0</v>
      </c>
      <c r="Q151" s="2">
        <f t="shared" si="37"/>
        <v>51</v>
      </c>
      <c r="R151" s="2"/>
      <c r="S151" s="2"/>
    </row>
    <row r="152" spans="1:19" ht="15">
      <c r="A152" s="2">
        <f t="shared" si="26"/>
        <v>140</v>
      </c>
      <c r="B152" s="29">
        <f t="shared" si="27"/>
        <v>536.83</v>
      </c>
      <c r="C152" s="6">
        <f t="shared" si="34"/>
        <v>322.6503092515703</v>
      </c>
      <c r="D152" s="28">
        <f t="shared" si="28"/>
        <v>214.17969074842972</v>
      </c>
      <c r="E152" s="6">
        <f t="shared" si="29"/>
        <v>77221.89452962844</v>
      </c>
      <c r="F152" s="37">
        <v>0.07</v>
      </c>
      <c r="G152" s="39">
        <f t="shared" si="30"/>
        <v>536.83</v>
      </c>
      <c r="H152" s="5">
        <f t="shared" si="38"/>
        <v>114701.60358846745</v>
      </c>
      <c r="I152" s="5"/>
      <c r="J152" s="5">
        <f t="shared" si="35"/>
        <v>208470.1797109861</v>
      </c>
      <c r="K152" s="5">
        <f t="shared" si="31"/>
        <v>131248.28518135764</v>
      </c>
      <c r="L152" s="3">
        <f t="shared" si="36"/>
        <v>140</v>
      </c>
      <c r="M152" s="3"/>
      <c r="N152" s="3">
        <f t="shared" si="32"/>
        <v>-16546.681592890192</v>
      </c>
      <c r="O152" s="2"/>
      <c r="P152" s="2">
        <f t="shared" si="33"/>
        <v>0</v>
      </c>
      <c r="Q152" s="2">
        <f t="shared" si="37"/>
        <v>51</v>
      </c>
      <c r="R152" s="2"/>
      <c r="S152" s="2"/>
    </row>
    <row r="153" spans="1:19" ht="15">
      <c r="A153" s="2">
        <f t="shared" si="26"/>
        <v>141</v>
      </c>
      <c r="B153" s="29">
        <f t="shared" si="27"/>
        <v>536.83</v>
      </c>
      <c r="C153" s="6">
        <f t="shared" si="34"/>
        <v>321.75789387345185</v>
      </c>
      <c r="D153" s="28">
        <f t="shared" si="28"/>
        <v>215.0721061265482</v>
      </c>
      <c r="E153" s="6">
        <f t="shared" si="29"/>
        <v>77006.82242350189</v>
      </c>
      <c r="F153" s="37">
        <v>0.07</v>
      </c>
      <c r="G153" s="39">
        <f t="shared" si="30"/>
        <v>536.83</v>
      </c>
      <c r="H153" s="5">
        <f t="shared" si="38"/>
        <v>115907.52627606684</v>
      </c>
      <c r="I153" s="5"/>
      <c r="J153" s="5">
        <f t="shared" si="35"/>
        <v>209686.25575930017</v>
      </c>
      <c r="K153" s="5">
        <f t="shared" si="31"/>
        <v>132679.43333579827</v>
      </c>
      <c r="L153" s="3">
        <f t="shared" si="36"/>
        <v>141</v>
      </c>
      <c r="M153" s="3"/>
      <c r="N153" s="3">
        <f t="shared" si="32"/>
        <v>-16771.907059731428</v>
      </c>
      <c r="O153" s="2"/>
      <c r="P153" s="2">
        <f t="shared" si="33"/>
        <v>0</v>
      </c>
      <c r="Q153" s="2">
        <f t="shared" si="37"/>
        <v>51</v>
      </c>
      <c r="R153" s="2"/>
      <c r="S153" s="2"/>
    </row>
    <row r="154" spans="1:19" ht="15">
      <c r="A154" s="2">
        <f t="shared" si="26"/>
        <v>142</v>
      </c>
      <c r="B154" s="29">
        <f t="shared" si="27"/>
        <v>536.83</v>
      </c>
      <c r="C154" s="6">
        <f t="shared" si="34"/>
        <v>320.86176009792456</v>
      </c>
      <c r="D154" s="28">
        <f t="shared" si="28"/>
        <v>215.96823990207548</v>
      </c>
      <c r="E154" s="6">
        <f t="shared" si="29"/>
        <v>76790.8541835998</v>
      </c>
      <c r="F154" s="37">
        <v>0.07</v>
      </c>
      <c r="G154" s="39">
        <f t="shared" si="30"/>
        <v>536.83</v>
      </c>
      <c r="H154" s="5">
        <f t="shared" si="38"/>
        <v>117120.48351267724</v>
      </c>
      <c r="I154" s="5"/>
      <c r="J154" s="5">
        <f t="shared" si="35"/>
        <v>210909.42558456276</v>
      </c>
      <c r="K154" s="5">
        <f t="shared" si="31"/>
        <v>134118.57140096294</v>
      </c>
      <c r="L154" s="3">
        <f t="shared" si="36"/>
        <v>142</v>
      </c>
      <c r="M154" s="3"/>
      <c r="N154" s="3">
        <f t="shared" si="32"/>
        <v>-16998.087888285707</v>
      </c>
      <c r="O154" s="2"/>
      <c r="P154" s="2">
        <f t="shared" si="33"/>
        <v>0</v>
      </c>
      <c r="Q154" s="2">
        <f t="shared" si="37"/>
        <v>51</v>
      </c>
      <c r="R154" s="2"/>
      <c r="S154" s="2"/>
    </row>
    <row r="155" spans="1:19" ht="15">
      <c r="A155" s="2">
        <f t="shared" si="26"/>
        <v>143</v>
      </c>
      <c r="B155" s="29">
        <f t="shared" si="27"/>
        <v>536.83</v>
      </c>
      <c r="C155" s="6">
        <f t="shared" si="34"/>
        <v>319.96189243166583</v>
      </c>
      <c r="D155" s="28">
        <f t="shared" si="28"/>
        <v>216.8681075683342</v>
      </c>
      <c r="E155" s="6">
        <f t="shared" si="29"/>
        <v>76573.98607603146</v>
      </c>
      <c r="F155" s="37">
        <v>0.07</v>
      </c>
      <c r="G155" s="39">
        <f t="shared" si="30"/>
        <v>536.83</v>
      </c>
      <c r="H155" s="5">
        <f t="shared" si="38"/>
        <v>118340.51633316786</v>
      </c>
      <c r="I155" s="5"/>
      <c r="J155" s="5">
        <f t="shared" si="35"/>
        <v>212139.7305671394</v>
      </c>
      <c r="K155" s="5">
        <f t="shared" si="31"/>
        <v>135565.74449110794</v>
      </c>
      <c r="L155" s="3">
        <f t="shared" si="36"/>
        <v>143</v>
      </c>
      <c r="M155" s="3"/>
      <c r="N155" s="3">
        <f t="shared" si="32"/>
        <v>-17225.228157940073</v>
      </c>
      <c r="O155" s="2"/>
      <c r="P155" s="2">
        <f t="shared" si="33"/>
        <v>0</v>
      </c>
      <c r="Q155" s="2">
        <f t="shared" si="37"/>
        <v>51</v>
      </c>
      <c r="R155" s="2"/>
      <c r="S155" s="2"/>
    </row>
    <row r="156" spans="1:19" ht="15">
      <c r="A156" s="2">
        <f t="shared" si="26"/>
        <v>144</v>
      </c>
      <c r="B156" s="29">
        <f t="shared" si="27"/>
        <v>536.83</v>
      </c>
      <c r="C156" s="6">
        <f t="shared" si="34"/>
        <v>319.0582753167978</v>
      </c>
      <c r="D156" s="28">
        <f t="shared" si="28"/>
        <v>217.77172468320225</v>
      </c>
      <c r="E156" s="6">
        <f t="shared" si="29"/>
        <v>76356.21435134826</v>
      </c>
      <c r="F156" s="37">
        <v>0.07</v>
      </c>
      <c r="G156" s="39">
        <f t="shared" si="30"/>
        <v>536.83</v>
      </c>
      <c r="H156" s="5">
        <f t="shared" si="38"/>
        <v>119567.66601177801</v>
      </c>
      <c r="I156" s="5"/>
      <c r="J156" s="5">
        <f t="shared" si="35"/>
        <v>213377.21232878105</v>
      </c>
      <c r="K156" s="5">
        <f t="shared" si="31"/>
        <v>137020.9979774328</v>
      </c>
      <c r="L156" s="3">
        <f t="shared" si="36"/>
        <v>144</v>
      </c>
      <c r="M156" s="3"/>
      <c r="N156" s="3">
        <f t="shared" si="32"/>
        <v>-17453.331965654783</v>
      </c>
      <c r="O156" s="2"/>
      <c r="P156" s="2">
        <f t="shared" si="33"/>
        <v>0</v>
      </c>
      <c r="Q156" s="2">
        <f t="shared" si="37"/>
        <v>51</v>
      </c>
      <c r="R156" s="2"/>
      <c r="S156" s="2"/>
    </row>
    <row r="157" spans="1:19" ht="15">
      <c r="A157" s="2">
        <f t="shared" si="26"/>
        <v>145</v>
      </c>
      <c r="B157" s="29">
        <f t="shared" si="27"/>
        <v>536.83</v>
      </c>
      <c r="C157" s="6">
        <f t="shared" si="34"/>
        <v>318.15089313061776</v>
      </c>
      <c r="D157" s="28">
        <f t="shared" si="28"/>
        <v>218.67910686938228</v>
      </c>
      <c r="E157" s="6">
        <f t="shared" si="29"/>
        <v>76137.53524447887</v>
      </c>
      <c r="F157" s="37">
        <v>0.07</v>
      </c>
      <c r="G157" s="39">
        <f t="shared" si="30"/>
        <v>536.83</v>
      </c>
      <c r="H157" s="5">
        <f t="shared" si="38"/>
        <v>120801.9740635134</v>
      </c>
      <c r="I157" s="5"/>
      <c r="J157" s="5">
        <f t="shared" si="35"/>
        <v>214621.9127340323</v>
      </c>
      <c r="K157" s="5">
        <f t="shared" si="31"/>
        <v>138484.37748955342</v>
      </c>
      <c r="L157" s="3">
        <f t="shared" si="36"/>
        <v>145</v>
      </c>
      <c r="M157" s="3"/>
      <c r="N157" s="3">
        <f t="shared" si="32"/>
        <v>-17682.403426040022</v>
      </c>
      <c r="O157" s="2"/>
      <c r="P157" s="2">
        <f t="shared" si="33"/>
        <v>0</v>
      </c>
      <c r="Q157" s="2">
        <f t="shared" si="37"/>
        <v>51</v>
      </c>
      <c r="R157" s="2"/>
      <c r="S157" s="2"/>
    </row>
    <row r="158" spans="1:19" ht="15">
      <c r="A158" s="2">
        <f t="shared" si="26"/>
        <v>146</v>
      </c>
      <c r="B158" s="29">
        <f t="shared" si="27"/>
        <v>536.83</v>
      </c>
      <c r="C158" s="6">
        <f t="shared" si="34"/>
        <v>317.23973018532865</v>
      </c>
      <c r="D158" s="28">
        <f t="shared" si="28"/>
        <v>219.5902698146714</v>
      </c>
      <c r="E158" s="6">
        <f t="shared" si="29"/>
        <v>75917.9449746642</v>
      </c>
      <c r="F158" s="37">
        <v>0.07</v>
      </c>
      <c r="G158" s="39">
        <f t="shared" si="30"/>
        <v>536.83</v>
      </c>
      <c r="H158" s="5">
        <f t="shared" si="38"/>
        <v>122043.48224555056</v>
      </c>
      <c r="I158" s="5"/>
      <c r="J158" s="5">
        <f t="shared" si="35"/>
        <v>215873.87389164747</v>
      </c>
      <c r="K158" s="5">
        <f t="shared" si="31"/>
        <v>139955.92891698325</v>
      </c>
      <c r="L158" s="3">
        <f t="shared" si="36"/>
        <v>146</v>
      </c>
      <c r="M158" s="3"/>
      <c r="N158" s="3">
        <f t="shared" si="32"/>
        <v>-17912.446671432685</v>
      </c>
      <c r="O158" s="2"/>
      <c r="P158" s="2">
        <f t="shared" si="33"/>
        <v>0</v>
      </c>
      <c r="Q158" s="2">
        <f t="shared" si="37"/>
        <v>51</v>
      </c>
      <c r="R158" s="2"/>
      <c r="S158" s="2"/>
    </row>
    <row r="159" spans="1:19" ht="15">
      <c r="A159" s="2">
        <f t="shared" si="26"/>
        <v>147</v>
      </c>
      <c r="B159" s="29">
        <f t="shared" si="27"/>
        <v>536.83</v>
      </c>
      <c r="C159" s="6">
        <f t="shared" si="34"/>
        <v>316.32477072776754</v>
      </c>
      <c r="D159" s="28">
        <f t="shared" si="28"/>
        <v>220.5052292722325</v>
      </c>
      <c r="E159" s="6">
        <f t="shared" si="29"/>
        <v>75697.43974539197</v>
      </c>
      <c r="F159" s="37">
        <v>0.07</v>
      </c>
      <c r="G159" s="39">
        <f t="shared" si="30"/>
        <v>536.83</v>
      </c>
      <c r="H159" s="5">
        <f t="shared" si="38"/>
        <v>123292.23255864962</v>
      </c>
      <c r="I159" s="5"/>
      <c r="J159" s="5">
        <f t="shared" si="35"/>
        <v>217133.13815601543</v>
      </c>
      <c r="K159" s="5">
        <f t="shared" si="31"/>
        <v>141435.69841062347</v>
      </c>
      <c r="L159" s="3">
        <f t="shared" si="36"/>
        <v>147</v>
      </c>
      <c r="M159" s="3"/>
      <c r="N159" s="3">
        <f t="shared" si="32"/>
        <v>-18143.46585197386</v>
      </c>
      <c r="O159" s="2"/>
      <c r="P159" s="2">
        <f t="shared" si="33"/>
        <v>0</v>
      </c>
      <c r="Q159" s="2">
        <f t="shared" si="37"/>
        <v>51</v>
      </c>
      <c r="R159" s="2"/>
      <c r="S159" s="2"/>
    </row>
    <row r="160" spans="1:19" ht="15">
      <c r="A160" s="2">
        <f t="shared" si="26"/>
        <v>148</v>
      </c>
      <c r="B160" s="29">
        <f t="shared" si="27"/>
        <v>536.83</v>
      </c>
      <c r="C160" s="6">
        <f t="shared" si="34"/>
        <v>315.4059989391332</v>
      </c>
      <c r="D160" s="28">
        <f t="shared" si="28"/>
        <v>221.42400106086683</v>
      </c>
      <c r="E160" s="6">
        <f t="shared" si="29"/>
        <v>75476.0157443311</v>
      </c>
      <c r="F160" s="37">
        <v>0.07</v>
      </c>
      <c r="G160" s="39">
        <f t="shared" si="30"/>
        <v>536.83</v>
      </c>
      <c r="H160" s="5">
        <f t="shared" si="38"/>
        <v>124548.26724857508</v>
      </c>
      <c r="I160" s="5"/>
      <c r="J160" s="5">
        <f t="shared" si="35"/>
        <v>218399.74812859218</v>
      </c>
      <c r="K160" s="5">
        <f t="shared" si="31"/>
        <v>142923.7323842611</v>
      </c>
      <c r="L160" s="3">
        <f t="shared" si="36"/>
        <v>148</v>
      </c>
      <c r="M160" s="3"/>
      <c r="N160" s="3">
        <f t="shared" si="32"/>
        <v>-18375.465135686012</v>
      </c>
      <c r="O160" s="2"/>
      <c r="P160" s="2">
        <f t="shared" si="33"/>
        <v>0</v>
      </c>
      <c r="Q160" s="2">
        <f t="shared" si="37"/>
        <v>51</v>
      </c>
      <c r="R160" s="2"/>
      <c r="S160" s="2"/>
    </row>
    <row r="161" spans="1:19" ht="15">
      <c r="A161" s="2">
        <f t="shared" si="26"/>
        <v>149</v>
      </c>
      <c r="B161" s="29">
        <f t="shared" si="27"/>
        <v>536.83</v>
      </c>
      <c r="C161" s="6">
        <f t="shared" si="34"/>
        <v>314.48339893471297</v>
      </c>
      <c r="D161" s="28">
        <f t="shared" si="28"/>
        <v>222.34660106528708</v>
      </c>
      <c r="E161" s="6">
        <f t="shared" si="29"/>
        <v>75253.66914326581</v>
      </c>
      <c r="F161" s="37">
        <v>0.07</v>
      </c>
      <c r="G161" s="39">
        <f t="shared" si="30"/>
        <v>536.83</v>
      </c>
      <c r="H161" s="5">
        <f t="shared" si="38"/>
        <v>125811.6288075251</v>
      </c>
      <c r="I161" s="5"/>
      <c r="J161" s="5">
        <f t="shared" si="35"/>
        <v>219673.74665934232</v>
      </c>
      <c r="K161" s="5">
        <f t="shared" si="31"/>
        <v>144420.0775160765</v>
      </c>
      <c r="L161" s="3">
        <f t="shared" si="36"/>
        <v>149</v>
      </c>
      <c r="M161" s="3"/>
      <c r="N161" s="3">
        <f t="shared" si="32"/>
        <v>-18608.448708551397</v>
      </c>
      <c r="O161" s="2"/>
      <c r="P161" s="2">
        <f t="shared" si="33"/>
        <v>0</v>
      </c>
      <c r="Q161" s="2">
        <f t="shared" si="37"/>
        <v>51</v>
      </c>
      <c r="R161" s="2"/>
      <c r="S161" s="2"/>
    </row>
    <row r="162" spans="1:19" ht="15">
      <c r="A162" s="2">
        <f t="shared" si="26"/>
        <v>150</v>
      </c>
      <c r="B162" s="29">
        <f t="shared" si="27"/>
        <v>536.83</v>
      </c>
      <c r="C162" s="6">
        <f t="shared" si="34"/>
        <v>313.55695476360756</v>
      </c>
      <c r="D162" s="28">
        <f t="shared" si="28"/>
        <v>223.27304523639248</v>
      </c>
      <c r="E162" s="6">
        <f t="shared" si="29"/>
        <v>75030.39609802942</v>
      </c>
      <c r="F162" s="37">
        <v>0.07</v>
      </c>
      <c r="G162" s="39">
        <f t="shared" si="30"/>
        <v>536.83</v>
      </c>
      <c r="H162" s="5">
        <f t="shared" si="38"/>
        <v>127082.35997556901</v>
      </c>
      <c r="I162" s="5"/>
      <c r="J162" s="5">
        <f t="shared" si="35"/>
        <v>220955.17684818848</v>
      </c>
      <c r="K162" s="5">
        <f t="shared" si="31"/>
        <v>145924.78075015906</v>
      </c>
      <c r="L162" s="3">
        <f t="shared" si="36"/>
        <v>150</v>
      </c>
      <c r="M162" s="3"/>
      <c r="N162" s="3">
        <f t="shared" si="32"/>
        <v>-18842.42077459005</v>
      </c>
      <c r="O162" s="2"/>
      <c r="P162" s="2">
        <f t="shared" si="33"/>
        <v>0</v>
      </c>
      <c r="Q162" s="2">
        <f t="shared" si="37"/>
        <v>51</v>
      </c>
      <c r="R162" s="2"/>
      <c r="S162" s="2"/>
    </row>
    <row r="163" spans="1:19" ht="15">
      <c r="A163" s="2">
        <f t="shared" si="26"/>
        <v>151</v>
      </c>
      <c r="B163" s="29">
        <f t="shared" si="27"/>
        <v>536.83</v>
      </c>
      <c r="C163" s="6">
        <f t="shared" si="34"/>
        <v>312.62665040845593</v>
      </c>
      <c r="D163" s="28">
        <f t="shared" si="28"/>
        <v>224.2033495915441</v>
      </c>
      <c r="E163" s="6">
        <f t="shared" si="29"/>
        <v>74806.19274843787</v>
      </c>
      <c r="F163" s="37">
        <v>0.07</v>
      </c>
      <c r="G163" s="39">
        <f t="shared" si="30"/>
        <v>536.83</v>
      </c>
      <c r="H163" s="5">
        <f t="shared" si="38"/>
        <v>128360.50374209316</v>
      </c>
      <c r="I163" s="5"/>
      <c r="J163" s="5">
        <f t="shared" si="35"/>
        <v>222244.0820464696</v>
      </c>
      <c r="K163" s="5">
        <f t="shared" si="31"/>
        <v>147437.88929803172</v>
      </c>
      <c r="L163" s="3">
        <f t="shared" si="36"/>
        <v>151</v>
      </c>
      <c r="M163" s="3"/>
      <c r="N163" s="3">
        <f t="shared" si="32"/>
        <v>-19077.385555938556</v>
      </c>
      <c r="O163" s="2"/>
      <c r="P163" s="2">
        <f t="shared" si="33"/>
        <v>0</v>
      </c>
      <c r="Q163" s="2">
        <f t="shared" si="37"/>
        <v>51</v>
      </c>
      <c r="R163" s="2"/>
      <c r="S163" s="2"/>
    </row>
    <row r="164" spans="1:19" ht="15">
      <c r="A164" s="2">
        <f t="shared" si="26"/>
        <v>152</v>
      </c>
      <c r="B164" s="29">
        <f t="shared" si="27"/>
        <v>536.83</v>
      </c>
      <c r="C164" s="6">
        <f t="shared" si="34"/>
        <v>311.6924697851578</v>
      </c>
      <c r="D164" s="28">
        <f t="shared" si="28"/>
        <v>225.13753021484223</v>
      </c>
      <c r="E164" s="6">
        <f t="shared" si="29"/>
        <v>74581.05521822303</v>
      </c>
      <c r="F164" s="37">
        <v>0.07</v>
      </c>
      <c r="G164" s="39">
        <f t="shared" si="30"/>
        <v>536.83</v>
      </c>
      <c r="H164" s="5">
        <f t="shared" si="38"/>
        <v>129646.10334725538</v>
      </c>
      <c r="I164" s="5"/>
      <c r="J164" s="5">
        <f t="shared" si="35"/>
        <v>223540.50585840733</v>
      </c>
      <c r="K164" s="5">
        <f t="shared" si="31"/>
        <v>148959.45064018428</v>
      </c>
      <c r="L164" s="3">
        <f t="shared" si="36"/>
        <v>152</v>
      </c>
      <c r="M164" s="3"/>
      <c r="N164" s="3">
        <f t="shared" si="32"/>
        <v>-19313.3472929289</v>
      </c>
      <c r="O164" s="2"/>
      <c r="P164" s="2">
        <f t="shared" si="33"/>
        <v>0</v>
      </c>
      <c r="Q164" s="2">
        <f t="shared" si="37"/>
        <v>51</v>
      </c>
      <c r="R164" s="2"/>
      <c r="S164" s="2"/>
    </row>
    <row r="165" spans="1:19" ht="15">
      <c r="A165" s="2">
        <f t="shared" si="26"/>
        <v>153</v>
      </c>
      <c r="B165" s="29">
        <f t="shared" si="27"/>
        <v>536.83</v>
      </c>
      <c r="C165" s="6">
        <f t="shared" si="34"/>
        <v>310.754396742596</v>
      </c>
      <c r="D165" s="28">
        <f t="shared" si="28"/>
        <v>226.07560325740405</v>
      </c>
      <c r="E165" s="6">
        <f t="shared" si="29"/>
        <v>74354.97961496563</v>
      </c>
      <c r="F165" s="37">
        <v>0.07</v>
      </c>
      <c r="G165" s="39">
        <f t="shared" si="30"/>
        <v>536.83</v>
      </c>
      <c r="H165" s="5">
        <f t="shared" si="38"/>
        <v>130939.20228344771</v>
      </c>
      <c r="I165" s="5"/>
      <c r="J165" s="5">
        <f t="shared" si="35"/>
        <v>224844.49214258138</v>
      </c>
      <c r="K165" s="5">
        <f t="shared" si="31"/>
        <v>150489.51252761576</v>
      </c>
      <c r="L165" s="3">
        <f t="shared" si="36"/>
        <v>153</v>
      </c>
      <c r="M165" s="3"/>
      <c r="N165" s="3">
        <f t="shared" si="32"/>
        <v>-19550.310244168053</v>
      </c>
      <c r="O165" s="2"/>
      <c r="P165" s="2">
        <f t="shared" si="33"/>
        <v>0</v>
      </c>
      <c r="Q165" s="2">
        <f t="shared" si="37"/>
        <v>51</v>
      </c>
      <c r="R165" s="2"/>
      <c r="S165" s="2"/>
    </row>
    <row r="166" spans="1:19" ht="15">
      <c r="A166" s="2">
        <f t="shared" si="26"/>
        <v>154</v>
      </c>
      <c r="B166" s="29">
        <f t="shared" si="27"/>
        <v>536.83</v>
      </c>
      <c r="C166" s="6">
        <f t="shared" si="34"/>
        <v>309.8124150623568</v>
      </c>
      <c r="D166" s="28">
        <f t="shared" si="28"/>
        <v>227.01758493764322</v>
      </c>
      <c r="E166" s="6">
        <f t="shared" si="29"/>
        <v>74127.962030028</v>
      </c>
      <c r="F166" s="37">
        <v>0.07</v>
      </c>
      <c r="G166" s="39">
        <f t="shared" si="30"/>
        <v>536.83</v>
      </c>
      <c r="H166" s="5">
        <f t="shared" si="38"/>
        <v>132239.8442967678</v>
      </c>
      <c r="I166" s="5"/>
      <c r="J166" s="5">
        <f t="shared" si="35"/>
        <v>226156.0850134131</v>
      </c>
      <c r="K166" s="5">
        <f t="shared" si="31"/>
        <v>152028.1229833851</v>
      </c>
      <c r="L166" s="3">
        <f t="shared" si="36"/>
        <v>154</v>
      </c>
      <c r="M166" s="3"/>
      <c r="N166" s="3">
        <f t="shared" si="32"/>
        <v>-19788.278686617297</v>
      </c>
      <c r="O166" s="2"/>
      <c r="P166" s="2">
        <f t="shared" si="33"/>
        <v>0</v>
      </c>
      <c r="Q166" s="2">
        <f t="shared" si="37"/>
        <v>51</v>
      </c>
      <c r="R166" s="2"/>
      <c r="S166" s="2"/>
    </row>
    <row r="167" spans="1:19" ht="15">
      <c r="A167" s="2">
        <f t="shared" si="26"/>
        <v>155</v>
      </c>
      <c r="B167" s="29">
        <f t="shared" si="27"/>
        <v>536.83</v>
      </c>
      <c r="C167" s="6">
        <f t="shared" si="34"/>
        <v>308.86650845844997</v>
      </c>
      <c r="D167" s="28">
        <f t="shared" si="28"/>
        <v>227.96349154155007</v>
      </c>
      <c r="E167" s="6">
        <f t="shared" si="29"/>
        <v>73899.99853848644</v>
      </c>
      <c r="F167" s="37">
        <v>0.07</v>
      </c>
      <c r="G167" s="39">
        <f t="shared" si="30"/>
        <v>536.83</v>
      </c>
      <c r="H167" s="5">
        <f t="shared" si="38"/>
        <v>133548.07338849895</v>
      </c>
      <c r="I167" s="5"/>
      <c r="J167" s="5">
        <f t="shared" si="35"/>
        <v>227475.32884265803</v>
      </c>
      <c r="K167" s="5">
        <f t="shared" si="31"/>
        <v>153575.3303041716</v>
      </c>
      <c r="L167" s="3">
        <f t="shared" si="36"/>
        <v>155</v>
      </c>
      <c r="M167" s="3"/>
      <c r="N167" s="3">
        <f t="shared" si="32"/>
        <v>-20027.256915672653</v>
      </c>
      <c r="O167" s="2"/>
      <c r="P167" s="2">
        <f t="shared" si="33"/>
        <v>0</v>
      </c>
      <c r="Q167" s="2">
        <f t="shared" si="37"/>
        <v>51</v>
      </c>
      <c r="R167" s="2"/>
      <c r="S167" s="2"/>
    </row>
    <row r="168" spans="1:19" ht="15">
      <c r="A168" s="2">
        <f t="shared" si="26"/>
        <v>156</v>
      </c>
      <c r="B168" s="29">
        <f t="shared" si="27"/>
        <v>536.83</v>
      </c>
      <c r="C168" s="6">
        <f t="shared" si="34"/>
        <v>307.91666057702685</v>
      </c>
      <c r="D168" s="28">
        <f t="shared" si="28"/>
        <v>228.9133394229732</v>
      </c>
      <c r="E168" s="6">
        <f t="shared" si="29"/>
        <v>73671.08519906347</v>
      </c>
      <c r="F168" s="37">
        <v>0.07</v>
      </c>
      <c r="G168" s="39">
        <f t="shared" si="30"/>
        <v>536.83</v>
      </c>
      <c r="H168" s="5">
        <f t="shared" si="38"/>
        <v>134863.93381659852</v>
      </c>
      <c r="I168" s="5"/>
      <c r="J168" s="5">
        <f t="shared" si="35"/>
        <v>228802.26826090686</v>
      </c>
      <c r="K168" s="5">
        <f t="shared" si="31"/>
        <v>155131.1830618434</v>
      </c>
      <c r="L168" s="3">
        <f t="shared" si="36"/>
        <v>156</v>
      </c>
      <c r="M168" s="3"/>
      <c r="N168" s="3">
        <f t="shared" si="32"/>
        <v>-20267.249245244864</v>
      </c>
      <c r="O168" s="2"/>
      <c r="P168" s="2">
        <f t="shared" si="33"/>
        <v>0</v>
      </c>
      <c r="Q168" s="2">
        <f t="shared" si="37"/>
        <v>51</v>
      </c>
      <c r="R168" s="2"/>
      <c r="S168" s="2"/>
    </row>
    <row r="169" spans="1:19" ht="15">
      <c r="A169" s="2">
        <f t="shared" si="26"/>
        <v>157</v>
      </c>
      <c r="B169" s="29">
        <f t="shared" si="27"/>
        <v>536.83</v>
      </c>
      <c r="C169" s="6">
        <f t="shared" si="34"/>
        <v>306.9628549960978</v>
      </c>
      <c r="D169" s="28">
        <f t="shared" si="28"/>
        <v>229.86714500390224</v>
      </c>
      <c r="E169" s="6">
        <f t="shared" si="29"/>
        <v>73441.21805405956</v>
      </c>
      <c r="F169" s="37">
        <v>0.07</v>
      </c>
      <c r="G169" s="39">
        <f t="shared" si="30"/>
        <v>536.83</v>
      </c>
      <c r="H169" s="5">
        <f t="shared" si="38"/>
        <v>136187.47009719533</v>
      </c>
      <c r="I169" s="5"/>
      <c r="J169" s="5">
        <f t="shared" si="35"/>
        <v>230136.94815909548</v>
      </c>
      <c r="K169" s="5">
        <f t="shared" si="31"/>
        <v>156695.73010503594</v>
      </c>
      <c r="L169" s="3">
        <f t="shared" si="36"/>
        <v>157</v>
      </c>
      <c r="M169" s="3"/>
      <c r="N169" s="3">
        <f t="shared" si="32"/>
        <v>-20508.26000784061</v>
      </c>
      <c r="O169" s="2"/>
      <c r="P169" s="2">
        <f t="shared" si="33"/>
        <v>0</v>
      </c>
      <c r="Q169" s="2">
        <f t="shared" si="37"/>
        <v>51</v>
      </c>
      <c r="R169" s="2"/>
      <c r="S169" s="2"/>
    </row>
    <row r="170" spans="1:19" ht="15">
      <c r="A170" s="2">
        <f t="shared" si="26"/>
        <v>158</v>
      </c>
      <c r="B170" s="29">
        <f t="shared" si="27"/>
        <v>536.83</v>
      </c>
      <c r="C170" s="6">
        <f t="shared" si="34"/>
        <v>306.00507522524816</v>
      </c>
      <c r="D170" s="28">
        <f t="shared" si="28"/>
        <v>230.82492477475188</v>
      </c>
      <c r="E170" s="6">
        <f t="shared" si="29"/>
        <v>73210.3931292848</v>
      </c>
      <c r="F170" s="37">
        <v>0.07</v>
      </c>
      <c r="G170" s="39">
        <f t="shared" si="30"/>
        <v>536.83</v>
      </c>
      <c r="H170" s="5">
        <f t="shared" si="38"/>
        <v>137518.72700609564</v>
      </c>
      <c r="I170" s="5"/>
      <c r="J170" s="5">
        <f t="shared" si="35"/>
        <v>231479.41369002353</v>
      </c>
      <c r="K170" s="5">
        <f t="shared" si="31"/>
        <v>158269.02056073875</v>
      </c>
      <c r="L170" s="3">
        <f t="shared" si="36"/>
        <v>158</v>
      </c>
      <c r="M170" s="3"/>
      <c r="N170" s="3">
        <f t="shared" si="32"/>
        <v>-20750.29355464311</v>
      </c>
      <c r="O170" s="2"/>
      <c r="P170" s="2">
        <f t="shared" si="33"/>
        <v>0</v>
      </c>
      <c r="Q170" s="2">
        <f t="shared" si="37"/>
        <v>51</v>
      </c>
      <c r="R170" s="2"/>
      <c r="S170" s="2"/>
    </row>
    <row r="171" spans="1:19" ht="15">
      <c r="A171" s="2">
        <f t="shared" si="26"/>
        <v>159</v>
      </c>
      <c r="B171" s="29">
        <f t="shared" si="27"/>
        <v>536.83</v>
      </c>
      <c r="C171" s="6">
        <f t="shared" si="34"/>
        <v>305.04330470535336</v>
      </c>
      <c r="D171" s="28">
        <f t="shared" si="28"/>
        <v>231.78669529464668</v>
      </c>
      <c r="E171" s="6">
        <f t="shared" si="29"/>
        <v>72978.60643399015</v>
      </c>
      <c r="F171" s="37">
        <v>0.07</v>
      </c>
      <c r="G171" s="39">
        <f t="shared" si="30"/>
        <v>536.83</v>
      </c>
      <c r="H171" s="5">
        <f t="shared" si="38"/>
        <v>138857.74958029785</v>
      </c>
      <c r="I171" s="5"/>
      <c r="J171" s="5">
        <f t="shared" si="35"/>
        <v>232829.710269882</v>
      </c>
      <c r="K171" s="5">
        <f t="shared" si="31"/>
        <v>159851.10383589184</v>
      </c>
      <c r="L171" s="3">
        <f t="shared" si="36"/>
        <v>159</v>
      </c>
      <c r="M171" s="3"/>
      <c r="N171" s="3">
        <f t="shared" si="32"/>
        <v>-20993.354255593993</v>
      </c>
      <c r="O171" s="2"/>
      <c r="P171" s="2">
        <f t="shared" si="33"/>
        <v>0</v>
      </c>
      <c r="Q171" s="2">
        <f t="shared" si="37"/>
        <v>51</v>
      </c>
      <c r="R171" s="2"/>
      <c r="S171" s="2"/>
    </row>
    <row r="172" spans="1:19" ht="15">
      <c r="A172" s="2">
        <f t="shared" si="26"/>
        <v>160</v>
      </c>
      <c r="B172" s="29">
        <f t="shared" si="27"/>
        <v>536.83</v>
      </c>
      <c r="C172" s="6">
        <f t="shared" si="34"/>
        <v>304.0775268082923</v>
      </c>
      <c r="D172" s="28">
        <f t="shared" si="28"/>
        <v>232.75247319170774</v>
      </c>
      <c r="E172" s="6">
        <f t="shared" si="29"/>
        <v>72745.85396079844</v>
      </c>
      <c r="F172" s="37">
        <v>0.07</v>
      </c>
      <c r="G172" s="39">
        <f t="shared" si="30"/>
        <v>536.83</v>
      </c>
      <c r="H172" s="5">
        <f t="shared" si="38"/>
        <v>140204.58311951626</v>
      </c>
      <c r="I172" s="5"/>
      <c r="J172" s="5">
        <f t="shared" si="35"/>
        <v>234187.88357978963</v>
      </c>
      <c r="K172" s="5">
        <f t="shared" si="31"/>
        <v>161442.0296189912</v>
      </c>
      <c r="L172" s="3">
        <f t="shared" si="36"/>
        <v>160</v>
      </c>
      <c r="M172" s="3"/>
      <c r="N172" s="3">
        <f t="shared" si="32"/>
        <v>-21237.44649947493</v>
      </c>
      <c r="O172" s="2"/>
      <c r="P172" s="2">
        <f t="shared" si="33"/>
        <v>0</v>
      </c>
      <c r="Q172" s="2">
        <f t="shared" si="37"/>
        <v>51</v>
      </c>
      <c r="R172" s="2"/>
      <c r="S172" s="2"/>
    </row>
    <row r="173" spans="1:19" ht="15">
      <c r="A173" s="2">
        <f t="shared" si="26"/>
        <v>161</v>
      </c>
      <c r="B173" s="29">
        <f t="shared" si="27"/>
        <v>536.83</v>
      </c>
      <c r="C173" s="6">
        <f t="shared" si="34"/>
        <v>303.1077248366602</v>
      </c>
      <c r="D173" s="28">
        <f t="shared" si="28"/>
        <v>233.72227516333982</v>
      </c>
      <c r="E173" s="6">
        <f t="shared" si="29"/>
        <v>72512.1316856351</v>
      </c>
      <c r="F173" s="37">
        <v>0.07</v>
      </c>
      <c r="G173" s="39">
        <f t="shared" si="30"/>
        <v>536.83</v>
      </c>
      <c r="H173" s="5">
        <f t="shared" si="38"/>
        <v>141559.27318771344</v>
      </c>
      <c r="I173" s="5"/>
      <c r="J173" s="5">
        <f t="shared" si="35"/>
        <v>235553.97956733842</v>
      </c>
      <c r="K173" s="5">
        <f t="shared" si="31"/>
        <v>163041.84788170332</v>
      </c>
      <c r="L173" s="3">
        <f t="shared" si="36"/>
        <v>161</v>
      </c>
      <c r="M173" s="3"/>
      <c r="N173" s="3">
        <f t="shared" si="32"/>
        <v>-21482.57469398988</v>
      </c>
      <c r="O173" s="2"/>
      <c r="P173" s="2">
        <f t="shared" si="33"/>
        <v>0</v>
      </c>
      <c r="Q173" s="2">
        <f t="shared" si="37"/>
        <v>51</v>
      </c>
      <c r="R173" s="2"/>
      <c r="S173" s="2"/>
    </row>
    <row r="174" spans="1:19" ht="15">
      <c r="A174" s="2">
        <f t="shared" si="26"/>
        <v>162</v>
      </c>
      <c r="B174" s="29">
        <f t="shared" si="27"/>
        <v>536.83</v>
      </c>
      <c r="C174" s="6">
        <f t="shared" si="34"/>
        <v>302.1338820234796</v>
      </c>
      <c r="D174" s="28">
        <f t="shared" si="28"/>
        <v>234.69611797652044</v>
      </c>
      <c r="E174" s="6">
        <f t="shared" si="29"/>
        <v>72277.43556765858</v>
      </c>
      <c r="F174" s="37">
        <v>0.07</v>
      </c>
      <c r="G174" s="39">
        <f t="shared" si="30"/>
        <v>536.83</v>
      </c>
      <c r="H174" s="5">
        <f t="shared" si="38"/>
        <v>142921.86561464175</v>
      </c>
      <c r="I174" s="5"/>
      <c r="J174" s="5">
        <f t="shared" si="35"/>
        <v>236928.0444481479</v>
      </c>
      <c r="K174" s="5">
        <f t="shared" si="31"/>
        <v>164650.6088804893</v>
      </c>
      <c r="L174" s="3">
        <f t="shared" si="36"/>
        <v>162</v>
      </c>
      <c r="M174" s="3"/>
      <c r="N174" s="3">
        <f t="shared" si="32"/>
        <v>-21728.74326584756</v>
      </c>
      <c r="O174" s="2"/>
      <c r="P174" s="2">
        <f t="shared" si="33"/>
        <v>0</v>
      </c>
      <c r="Q174" s="2">
        <f t="shared" si="37"/>
        <v>51</v>
      </c>
      <c r="R174" s="2"/>
      <c r="S174" s="2"/>
    </row>
    <row r="175" spans="1:19" ht="15">
      <c r="A175" s="2">
        <f t="shared" si="26"/>
        <v>163</v>
      </c>
      <c r="B175" s="29">
        <f t="shared" si="27"/>
        <v>536.83</v>
      </c>
      <c r="C175" s="6">
        <f t="shared" si="34"/>
        <v>301.15598153191075</v>
      </c>
      <c r="D175" s="28">
        <f t="shared" si="28"/>
        <v>235.6740184680893</v>
      </c>
      <c r="E175" s="6">
        <f t="shared" si="29"/>
        <v>72041.76154919049</v>
      </c>
      <c r="F175" s="37">
        <v>0.07</v>
      </c>
      <c r="G175" s="39">
        <f t="shared" si="30"/>
        <v>536.83</v>
      </c>
      <c r="H175" s="5">
        <f t="shared" si="38"/>
        <v>144292.40649739382</v>
      </c>
      <c r="I175" s="5"/>
      <c r="J175" s="5">
        <f t="shared" si="35"/>
        <v>238310.12470742877</v>
      </c>
      <c r="K175" s="5">
        <f t="shared" si="31"/>
        <v>166268.3631582383</v>
      </c>
      <c r="L175" s="3">
        <f t="shared" si="36"/>
        <v>163</v>
      </c>
      <c r="M175" s="3"/>
      <c r="N175" s="3">
        <f t="shared" si="32"/>
        <v>-21975.956660844473</v>
      </c>
      <c r="O175" s="2"/>
      <c r="P175" s="2">
        <f t="shared" si="33"/>
        <v>0</v>
      </c>
      <c r="Q175" s="2">
        <f t="shared" si="37"/>
        <v>51</v>
      </c>
      <c r="R175" s="2"/>
      <c r="S175" s="2"/>
    </row>
    <row r="176" spans="1:19" ht="15">
      <c r="A176" s="2">
        <f t="shared" si="26"/>
        <v>164</v>
      </c>
      <c r="B176" s="29">
        <f t="shared" si="27"/>
        <v>536.83</v>
      </c>
      <c r="C176" s="6">
        <f t="shared" si="34"/>
        <v>300.17400645496036</v>
      </c>
      <c r="D176" s="28">
        <f t="shared" si="28"/>
        <v>236.65599354503968</v>
      </c>
      <c r="E176" s="6">
        <f t="shared" si="29"/>
        <v>71805.10555564545</v>
      </c>
      <c r="F176" s="37">
        <v>0.07</v>
      </c>
      <c r="G176" s="39">
        <f t="shared" si="30"/>
        <v>536.83</v>
      </c>
      <c r="H176" s="5">
        <f t="shared" si="38"/>
        <v>145670.94220196194</v>
      </c>
      <c r="I176" s="5"/>
      <c r="J176" s="5">
        <f t="shared" si="35"/>
        <v>239700.26710155545</v>
      </c>
      <c r="K176" s="5">
        <f t="shared" si="31"/>
        <v>167895.16154591</v>
      </c>
      <c r="L176" s="3">
        <f t="shared" si="36"/>
        <v>164</v>
      </c>
      <c r="M176" s="3"/>
      <c r="N176" s="3">
        <f t="shared" si="32"/>
        <v>-22224.21934394806</v>
      </c>
      <c r="O176" s="2"/>
      <c r="P176" s="2">
        <f t="shared" si="33"/>
        <v>0</v>
      </c>
      <c r="Q176" s="2">
        <f t="shared" si="37"/>
        <v>51</v>
      </c>
      <c r="R176" s="2"/>
      <c r="S176" s="2"/>
    </row>
    <row r="177" spans="1:19" ht="15">
      <c r="A177" s="2">
        <f t="shared" si="26"/>
        <v>165</v>
      </c>
      <c r="B177" s="29">
        <f t="shared" si="27"/>
        <v>536.83</v>
      </c>
      <c r="C177" s="6">
        <f t="shared" si="34"/>
        <v>299.1879398151894</v>
      </c>
      <c r="D177" s="28">
        <f t="shared" si="28"/>
        <v>237.64206018481065</v>
      </c>
      <c r="E177" s="6">
        <f t="shared" si="29"/>
        <v>71567.46349546064</v>
      </c>
      <c r="F177" s="37">
        <v>0.07</v>
      </c>
      <c r="G177" s="39">
        <f t="shared" si="30"/>
        <v>536.83</v>
      </c>
      <c r="H177" s="5">
        <f t="shared" si="38"/>
        <v>147057.5193648067</v>
      </c>
      <c r="I177" s="5"/>
      <c r="J177" s="5">
        <f t="shared" si="35"/>
        <v>241098.51865964787</v>
      </c>
      <c r="K177" s="5">
        <f t="shared" si="31"/>
        <v>169531.05516418722</v>
      </c>
      <c r="L177" s="3">
        <f t="shared" si="36"/>
        <v>165</v>
      </c>
      <c r="M177" s="3"/>
      <c r="N177" s="3">
        <f t="shared" si="32"/>
        <v>-22473.53579938051</v>
      </c>
      <c r="O177" s="2"/>
      <c r="P177" s="2">
        <f t="shared" si="33"/>
        <v>0</v>
      </c>
      <c r="Q177" s="2">
        <f t="shared" si="37"/>
        <v>51</v>
      </c>
      <c r="R177" s="2"/>
      <c r="S177" s="2"/>
    </row>
    <row r="178" spans="1:19" ht="15">
      <c r="A178" s="2">
        <f t="shared" si="26"/>
        <v>166</v>
      </c>
      <c r="B178" s="29">
        <f t="shared" si="27"/>
        <v>536.83</v>
      </c>
      <c r="C178" s="6">
        <f t="shared" si="34"/>
        <v>298.1977645644194</v>
      </c>
      <c r="D178" s="28">
        <f t="shared" si="28"/>
        <v>238.63223543558064</v>
      </c>
      <c r="E178" s="6">
        <f t="shared" si="29"/>
        <v>71328.83126002506</v>
      </c>
      <c r="F178" s="37">
        <v>0.07</v>
      </c>
      <c r="G178" s="39">
        <f t="shared" si="30"/>
        <v>536.83</v>
      </c>
      <c r="H178" s="5">
        <f t="shared" si="38"/>
        <v>148452.18489443473</v>
      </c>
      <c r="I178" s="5"/>
      <c r="J178" s="5">
        <f t="shared" si="35"/>
        <v>242504.9266851625</v>
      </c>
      <c r="K178" s="5">
        <f t="shared" si="31"/>
        <v>171176.09542513744</v>
      </c>
      <c r="L178" s="3">
        <f t="shared" si="36"/>
        <v>166</v>
      </c>
      <c r="M178" s="3"/>
      <c r="N178" s="3">
        <f t="shared" si="32"/>
        <v>-22723.910530702706</v>
      </c>
      <c r="O178" s="2"/>
      <c r="P178" s="2">
        <f t="shared" si="33"/>
        <v>0</v>
      </c>
      <c r="Q178" s="2">
        <f t="shared" si="37"/>
        <v>51</v>
      </c>
      <c r="R178" s="2"/>
      <c r="S178" s="2"/>
    </row>
    <row r="179" spans="1:19" ht="15">
      <c r="A179" s="2">
        <f t="shared" si="26"/>
        <v>167</v>
      </c>
      <c r="B179" s="29">
        <f t="shared" si="27"/>
        <v>536.83</v>
      </c>
      <c r="C179" s="6">
        <f t="shared" si="34"/>
        <v>297.2034635834378</v>
      </c>
      <c r="D179" s="28">
        <f t="shared" si="28"/>
        <v>239.62653641656226</v>
      </c>
      <c r="E179" s="6">
        <f t="shared" si="29"/>
        <v>71089.2047236085</v>
      </c>
      <c r="F179" s="37">
        <v>0.07</v>
      </c>
      <c r="G179" s="39">
        <f t="shared" si="30"/>
        <v>536.83</v>
      </c>
      <c r="H179" s="5">
        <f t="shared" si="38"/>
        <v>149854.9859729856</v>
      </c>
      <c r="I179" s="5"/>
      <c r="J179" s="5">
        <f t="shared" si="35"/>
        <v>243919.5387574926</v>
      </c>
      <c r="K179" s="5">
        <f t="shared" si="31"/>
        <v>172830.3340338841</v>
      </c>
      <c r="L179" s="3">
        <f t="shared" si="36"/>
        <v>167</v>
      </c>
      <c r="M179" s="3"/>
      <c r="N179" s="3">
        <f t="shared" si="32"/>
        <v>-22975.348060898512</v>
      </c>
      <c r="O179" s="2"/>
      <c r="P179" s="2">
        <f t="shared" si="33"/>
        <v>0</v>
      </c>
      <c r="Q179" s="2">
        <f t="shared" si="37"/>
        <v>51</v>
      </c>
      <c r="R179" s="2"/>
      <c r="S179" s="2"/>
    </row>
    <row r="180" spans="1:19" ht="15">
      <c r="A180" s="2">
        <f t="shared" si="26"/>
        <v>168</v>
      </c>
      <c r="B180" s="29">
        <f t="shared" si="27"/>
        <v>536.83</v>
      </c>
      <c r="C180" s="6">
        <f t="shared" si="34"/>
        <v>296.20501968170214</v>
      </c>
      <c r="D180" s="28">
        <f t="shared" si="28"/>
        <v>240.6249803182979</v>
      </c>
      <c r="E180" s="6">
        <f t="shared" si="29"/>
        <v>70848.5797432902</v>
      </c>
      <c r="F180" s="37">
        <v>0.07</v>
      </c>
      <c r="G180" s="39">
        <f t="shared" si="30"/>
        <v>536.83</v>
      </c>
      <c r="H180" s="5">
        <f t="shared" si="38"/>
        <v>151265.970057828</v>
      </c>
      <c r="I180" s="5"/>
      <c r="J180" s="5">
        <f t="shared" si="35"/>
        <v>245342.402733578</v>
      </c>
      <c r="K180" s="5">
        <f t="shared" si="31"/>
        <v>174493.8229902878</v>
      </c>
      <c r="L180" s="3">
        <f t="shared" si="36"/>
        <v>168</v>
      </c>
      <c r="M180" s="3"/>
      <c r="N180" s="3">
        <f t="shared" si="32"/>
        <v>-23227.85293245979</v>
      </c>
      <c r="O180" s="2"/>
      <c r="P180" s="2">
        <f t="shared" si="33"/>
        <v>0</v>
      </c>
      <c r="Q180" s="2">
        <f t="shared" si="37"/>
        <v>51</v>
      </c>
      <c r="R180" s="2"/>
      <c r="S180" s="2"/>
    </row>
    <row r="181" spans="1:19" ht="15">
      <c r="A181" s="2">
        <f t="shared" si="26"/>
        <v>169</v>
      </c>
      <c r="B181" s="29">
        <f t="shared" si="27"/>
        <v>536.83</v>
      </c>
      <c r="C181" s="6">
        <f t="shared" si="34"/>
        <v>295.20241559704255</v>
      </c>
      <c r="D181" s="28">
        <f t="shared" si="28"/>
        <v>241.6275844029575</v>
      </c>
      <c r="E181" s="6">
        <f t="shared" si="29"/>
        <v>70606.95215888724</v>
      </c>
      <c r="F181" s="37">
        <v>0.07</v>
      </c>
      <c r="G181" s="39">
        <f t="shared" si="30"/>
        <v>536.83</v>
      </c>
      <c r="H181" s="5">
        <f t="shared" si="38"/>
        <v>152685.18488316532</v>
      </c>
      <c r="I181" s="5"/>
      <c r="J181" s="5">
        <f t="shared" si="35"/>
        <v>246773.5667495239</v>
      </c>
      <c r="K181" s="5">
        <f t="shared" si="31"/>
        <v>176166.61459063663</v>
      </c>
      <c r="L181" s="3">
        <f t="shared" si="36"/>
        <v>169</v>
      </c>
      <c r="M181" s="3"/>
      <c r="N181" s="3">
        <f t="shared" si="32"/>
        <v>-23481.42970747131</v>
      </c>
      <c r="O181" s="2"/>
      <c r="P181" s="2">
        <f t="shared" si="33"/>
        <v>0</v>
      </c>
      <c r="Q181" s="2">
        <f t="shared" si="37"/>
        <v>51</v>
      </c>
      <c r="R181" s="2"/>
      <c r="S181" s="2"/>
    </row>
    <row r="182" spans="1:19" ht="15">
      <c r="A182" s="2">
        <f t="shared" si="26"/>
        <v>170</v>
      </c>
      <c r="B182" s="29">
        <f t="shared" si="27"/>
        <v>536.83</v>
      </c>
      <c r="C182" s="6">
        <f t="shared" si="34"/>
        <v>294.19563399536355</v>
      </c>
      <c r="D182" s="28">
        <f t="shared" si="28"/>
        <v>242.6343660046365</v>
      </c>
      <c r="E182" s="6">
        <f t="shared" si="29"/>
        <v>70364.3177928826</v>
      </c>
      <c r="F182" s="37">
        <v>0.07</v>
      </c>
      <c r="G182" s="39">
        <f t="shared" si="30"/>
        <v>536.83</v>
      </c>
      <c r="H182" s="5">
        <f t="shared" si="38"/>
        <v>154112.67846165044</v>
      </c>
      <c r="I182" s="5"/>
      <c r="J182" s="5">
        <f t="shared" si="35"/>
        <v>248213.07922222945</v>
      </c>
      <c r="K182" s="5">
        <f t="shared" si="31"/>
        <v>177848.76142934687</v>
      </c>
      <c r="L182" s="3">
        <f t="shared" si="36"/>
        <v>170</v>
      </c>
      <c r="M182" s="3"/>
      <c r="N182" s="3">
        <f t="shared" si="32"/>
        <v>-23736.08296769642</v>
      </c>
      <c r="O182" s="2"/>
      <c r="P182" s="2">
        <f t="shared" si="33"/>
        <v>0</v>
      </c>
      <c r="Q182" s="2">
        <f t="shared" si="37"/>
        <v>51</v>
      </c>
      <c r="R182" s="2"/>
      <c r="S182" s="2"/>
    </row>
    <row r="183" spans="1:19" ht="15">
      <c r="A183" s="2">
        <f t="shared" si="26"/>
        <v>171</v>
      </c>
      <c r="B183" s="29">
        <f t="shared" si="27"/>
        <v>536.83</v>
      </c>
      <c r="C183" s="6">
        <f t="shared" si="34"/>
        <v>293.18465747034423</v>
      </c>
      <c r="D183" s="28">
        <f t="shared" si="28"/>
        <v>243.6453425296558</v>
      </c>
      <c r="E183" s="6">
        <f t="shared" si="29"/>
        <v>70120.67245035294</v>
      </c>
      <c r="F183" s="37">
        <v>0.07</v>
      </c>
      <c r="G183" s="39">
        <f t="shared" si="30"/>
        <v>536.83</v>
      </c>
      <c r="H183" s="5">
        <f t="shared" si="38"/>
        <v>155548.49908601007</v>
      </c>
      <c r="I183" s="5"/>
      <c r="J183" s="5">
        <f t="shared" si="35"/>
        <v>249660.9888510258</v>
      </c>
      <c r="K183" s="5">
        <f t="shared" si="31"/>
        <v>179540.31640067283</v>
      </c>
      <c r="L183" s="3">
        <f t="shared" si="36"/>
        <v>171</v>
      </c>
      <c r="M183" s="3"/>
      <c r="N183" s="3">
        <f t="shared" si="32"/>
        <v>-23991.817314662767</v>
      </c>
      <c r="O183" s="2"/>
      <c r="P183" s="2">
        <f t="shared" si="33"/>
        <v>0</v>
      </c>
      <c r="Q183" s="2">
        <f t="shared" si="37"/>
        <v>51</v>
      </c>
      <c r="R183" s="2"/>
      <c r="S183" s="2"/>
    </row>
    <row r="184" spans="1:19" ht="15">
      <c r="A184" s="2">
        <f t="shared" si="26"/>
        <v>172</v>
      </c>
      <c r="B184" s="29">
        <f t="shared" si="27"/>
        <v>536.83</v>
      </c>
      <c r="C184" s="6">
        <f t="shared" si="34"/>
        <v>292.16946854313727</v>
      </c>
      <c r="D184" s="28">
        <f t="shared" si="28"/>
        <v>244.66053145686277</v>
      </c>
      <c r="E184" s="6">
        <f t="shared" si="29"/>
        <v>69876.01191889608</v>
      </c>
      <c r="F184" s="37">
        <v>0.07</v>
      </c>
      <c r="G184" s="39">
        <f t="shared" si="30"/>
        <v>536.83</v>
      </c>
      <c r="H184" s="5">
        <f t="shared" si="38"/>
        <v>156992.69533067846</v>
      </c>
      <c r="I184" s="5"/>
      <c r="J184" s="5">
        <f t="shared" si="35"/>
        <v>251117.34461932344</v>
      </c>
      <c r="K184" s="5">
        <f t="shared" si="31"/>
        <v>181241.33270042736</v>
      </c>
      <c r="L184" s="3">
        <f t="shared" si="36"/>
        <v>172</v>
      </c>
      <c r="M184" s="3"/>
      <c r="N184" s="3">
        <f t="shared" si="32"/>
        <v>-24248.637369748903</v>
      </c>
      <c r="O184" s="2"/>
      <c r="P184" s="2">
        <f t="shared" si="33"/>
        <v>0</v>
      </c>
      <c r="Q184" s="2">
        <f t="shared" si="37"/>
        <v>51</v>
      </c>
      <c r="R184" s="2"/>
      <c r="S184" s="2"/>
    </row>
    <row r="185" spans="1:19" ht="15">
      <c r="A185" s="2">
        <f t="shared" si="26"/>
        <v>173</v>
      </c>
      <c r="B185" s="29">
        <f t="shared" si="27"/>
        <v>536.83</v>
      </c>
      <c r="C185" s="6">
        <f t="shared" si="34"/>
        <v>291.15004966206703</v>
      </c>
      <c r="D185" s="28">
        <f t="shared" si="28"/>
        <v>245.679950337933</v>
      </c>
      <c r="E185" s="6">
        <f t="shared" si="29"/>
        <v>69630.33196855815</v>
      </c>
      <c r="F185" s="37">
        <v>0.07</v>
      </c>
      <c r="G185" s="39">
        <f t="shared" si="30"/>
        <v>536.83</v>
      </c>
      <c r="H185" s="5">
        <f t="shared" si="38"/>
        <v>158445.31605344074</v>
      </c>
      <c r="I185" s="5"/>
      <c r="J185" s="5">
        <f t="shared" si="35"/>
        <v>252582.1957962695</v>
      </c>
      <c r="K185" s="5">
        <f t="shared" si="31"/>
        <v>182951.86382771132</v>
      </c>
      <c r="L185" s="3">
        <f t="shared" si="36"/>
        <v>173</v>
      </c>
      <c r="M185" s="3"/>
      <c r="N185" s="3">
        <f t="shared" si="32"/>
        <v>-24506.547774270584</v>
      </c>
      <c r="O185" s="2"/>
      <c r="P185" s="2">
        <f t="shared" si="33"/>
        <v>0</v>
      </c>
      <c r="Q185" s="2">
        <f t="shared" si="37"/>
        <v>51</v>
      </c>
      <c r="R185" s="2"/>
      <c r="S185" s="2"/>
    </row>
    <row r="186" spans="1:19" ht="15">
      <c r="A186" s="2">
        <f t="shared" si="26"/>
        <v>174</v>
      </c>
      <c r="B186" s="29">
        <f t="shared" si="27"/>
        <v>536.83</v>
      </c>
      <c r="C186" s="6">
        <f t="shared" si="34"/>
        <v>290.12638320232566</v>
      </c>
      <c r="D186" s="28">
        <f t="shared" si="28"/>
        <v>246.70361679767439</v>
      </c>
      <c r="E186" s="6">
        <f t="shared" si="29"/>
        <v>69383.62835176048</v>
      </c>
      <c r="F186" s="37">
        <v>0.07</v>
      </c>
      <c r="G186" s="39">
        <f t="shared" si="30"/>
        <v>536.83</v>
      </c>
      <c r="H186" s="5">
        <f t="shared" si="38"/>
        <v>159906.4103970858</v>
      </c>
      <c r="I186" s="5"/>
      <c r="J186" s="5">
        <f t="shared" si="35"/>
        <v>254055.5919384144</v>
      </c>
      <c r="K186" s="5">
        <f t="shared" si="31"/>
        <v>184671.96358665393</v>
      </c>
      <c r="L186" s="3">
        <f t="shared" si="36"/>
        <v>174</v>
      </c>
      <c r="M186" s="3"/>
      <c r="N186" s="3">
        <f t="shared" si="32"/>
        <v>-24765.553189568134</v>
      </c>
      <c r="O186" s="2"/>
      <c r="P186" s="2">
        <f t="shared" si="33"/>
        <v>0</v>
      </c>
      <c r="Q186" s="2">
        <f t="shared" si="37"/>
        <v>51</v>
      </c>
      <c r="R186" s="2"/>
      <c r="S186" s="2"/>
    </row>
    <row r="187" spans="1:19" ht="15">
      <c r="A187" s="2">
        <f t="shared" si="26"/>
        <v>175</v>
      </c>
      <c r="B187" s="29">
        <f t="shared" si="27"/>
        <v>536.83</v>
      </c>
      <c r="C187" s="6">
        <f t="shared" si="34"/>
        <v>289.0984514656687</v>
      </c>
      <c r="D187" s="28">
        <f t="shared" si="28"/>
        <v>247.73154853433135</v>
      </c>
      <c r="E187" s="6">
        <f t="shared" si="29"/>
        <v>69135.89680322615</v>
      </c>
      <c r="F187" s="37">
        <v>0.07</v>
      </c>
      <c r="G187" s="39">
        <f t="shared" si="30"/>
        <v>536.83</v>
      </c>
      <c r="H187" s="5">
        <f t="shared" si="38"/>
        <v>161376.0277910688</v>
      </c>
      <c r="I187" s="5"/>
      <c r="J187" s="5">
        <f t="shared" si="35"/>
        <v>255537.5828913885</v>
      </c>
      <c r="K187" s="5">
        <f t="shared" si="31"/>
        <v>186401.68608816236</v>
      </c>
      <c r="L187" s="3">
        <f t="shared" si="36"/>
        <v>175</v>
      </c>
      <c r="M187" s="3"/>
      <c r="N187" s="3">
        <f t="shared" si="32"/>
        <v>-25025.658297093556</v>
      </c>
      <c r="O187" s="2"/>
      <c r="P187" s="2">
        <f t="shared" si="33"/>
        <v>0</v>
      </c>
      <c r="Q187" s="2">
        <f t="shared" si="37"/>
        <v>51</v>
      </c>
      <c r="R187" s="2"/>
      <c r="S187" s="2"/>
    </row>
    <row r="188" spans="1:19" ht="15">
      <c r="A188" s="2">
        <f t="shared" si="26"/>
        <v>176</v>
      </c>
      <c r="B188" s="29">
        <f t="shared" si="27"/>
        <v>536.83</v>
      </c>
      <c r="C188" s="6">
        <f t="shared" si="34"/>
        <v>288.06623668010894</v>
      </c>
      <c r="D188" s="28">
        <f t="shared" si="28"/>
        <v>248.7637633198911</v>
      </c>
      <c r="E188" s="6">
        <f t="shared" si="29"/>
        <v>68887.13303990626</v>
      </c>
      <c r="F188" s="37">
        <v>0.07</v>
      </c>
      <c r="G188" s="39">
        <f t="shared" si="30"/>
        <v>536.83</v>
      </c>
      <c r="H188" s="5">
        <f t="shared" si="38"/>
        <v>162854.21795318337</v>
      </c>
      <c r="I188" s="5"/>
      <c r="J188" s="5">
        <f t="shared" si="35"/>
        <v>257028.21879158827</v>
      </c>
      <c r="K188" s="5">
        <f t="shared" si="31"/>
        <v>188141.085751682</v>
      </c>
      <c r="L188" s="3">
        <f t="shared" si="36"/>
        <v>176</v>
      </c>
      <c r="M188" s="3"/>
      <c r="N188" s="3">
        <f t="shared" si="32"/>
        <v>-25286.867798498628</v>
      </c>
      <c r="O188" s="2"/>
      <c r="P188" s="2">
        <f t="shared" si="33"/>
        <v>0</v>
      </c>
      <c r="Q188" s="2">
        <f t="shared" si="37"/>
        <v>51</v>
      </c>
      <c r="R188" s="2"/>
      <c r="S188" s="2"/>
    </row>
    <row r="189" spans="1:19" ht="15">
      <c r="A189" s="2">
        <f t="shared" si="26"/>
        <v>177</v>
      </c>
      <c r="B189" s="29">
        <f t="shared" si="27"/>
        <v>536.83</v>
      </c>
      <c r="C189" s="6">
        <f t="shared" si="34"/>
        <v>287.0297209996094</v>
      </c>
      <c r="D189" s="28">
        <f t="shared" si="28"/>
        <v>249.80027900039062</v>
      </c>
      <c r="E189" s="6">
        <f t="shared" si="29"/>
        <v>68637.33276090586</v>
      </c>
      <c r="F189" s="37">
        <v>0.07</v>
      </c>
      <c r="G189" s="39">
        <f t="shared" si="30"/>
        <v>536.83</v>
      </c>
      <c r="H189" s="5">
        <f t="shared" si="38"/>
        <v>164341.0308912436</v>
      </c>
      <c r="I189" s="5"/>
      <c r="J189" s="5">
        <f t="shared" si="35"/>
        <v>258527.55006787254</v>
      </c>
      <c r="K189" s="5">
        <f t="shared" si="31"/>
        <v>189890.21730696666</v>
      </c>
      <c r="L189" s="3">
        <f t="shared" si="36"/>
        <v>177</v>
      </c>
      <c r="M189" s="3"/>
      <c r="N189" s="3">
        <f t="shared" si="32"/>
        <v>-25549.18641572306</v>
      </c>
      <c r="O189" s="2"/>
      <c r="P189" s="2">
        <f t="shared" si="33"/>
        <v>0</v>
      </c>
      <c r="Q189" s="2">
        <f t="shared" si="37"/>
        <v>51</v>
      </c>
      <c r="R189" s="2"/>
      <c r="S189" s="2"/>
    </row>
    <row r="190" spans="1:19" ht="15">
      <c r="A190" s="2">
        <f t="shared" si="26"/>
        <v>178</v>
      </c>
      <c r="B190" s="29">
        <f t="shared" si="27"/>
        <v>536.83</v>
      </c>
      <c r="C190" s="6">
        <f t="shared" si="34"/>
        <v>285.98888650377444</v>
      </c>
      <c r="D190" s="28">
        <f t="shared" si="28"/>
        <v>250.8411134962256</v>
      </c>
      <c r="E190" s="6">
        <f t="shared" si="29"/>
        <v>68386.49164740964</v>
      </c>
      <c r="F190" s="37">
        <v>0.07</v>
      </c>
      <c r="G190" s="39">
        <f t="shared" si="30"/>
        <v>536.83</v>
      </c>
      <c r="H190" s="5">
        <f t="shared" si="38"/>
        <v>165836.51690477584</v>
      </c>
      <c r="I190" s="5"/>
      <c r="J190" s="5">
        <f t="shared" si="35"/>
        <v>260035.62744326846</v>
      </c>
      <c r="K190" s="5">
        <f t="shared" si="31"/>
        <v>191649.1357958588</v>
      </c>
      <c r="L190" s="3">
        <f t="shared" si="36"/>
        <v>178</v>
      </c>
      <c r="M190" s="3"/>
      <c r="N190" s="3">
        <f t="shared" si="32"/>
        <v>-25812.618891082966</v>
      </c>
      <c r="O190" s="2"/>
      <c r="P190" s="2">
        <f t="shared" si="33"/>
        <v>0</v>
      </c>
      <c r="Q190" s="2">
        <f t="shared" si="37"/>
        <v>51</v>
      </c>
      <c r="R190" s="2"/>
      <c r="S190" s="2"/>
    </row>
    <row r="191" spans="1:19" ht="15">
      <c r="A191" s="2">
        <f t="shared" si="26"/>
        <v>179</v>
      </c>
      <c r="B191" s="29">
        <f t="shared" si="27"/>
        <v>536.83</v>
      </c>
      <c r="C191" s="6">
        <f t="shared" si="34"/>
        <v>284.94371519754014</v>
      </c>
      <c r="D191" s="28">
        <f t="shared" si="28"/>
        <v>251.8862848024599</v>
      </c>
      <c r="E191" s="6">
        <f t="shared" si="29"/>
        <v>68134.60536260718</v>
      </c>
      <c r="F191" s="37">
        <v>0.07</v>
      </c>
      <c r="G191" s="39">
        <f t="shared" si="30"/>
        <v>536.83</v>
      </c>
      <c r="H191" s="5">
        <f t="shared" si="38"/>
        <v>167340.72658672035</v>
      </c>
      <c r="I191" s="5"/>
      <c r="J191" s="5">
        <f t="shared" si="35"/>
        <v>261552.50193668753</v>
      </c>
      <c r="K191" s="5">
        <f t="shared" si="31"/>
        <v>193417.89657408034</v>
      </c>
      <c r="L191" s="3">
        <f t="shared" si="36"/>
        <v>179</v>
      </c>
      <c r="M191" s="3"/>
      <c r="N191" s="3">
        <f t="shared" si="32"/>
        <v>-26077.169987359986</v>
      </c>
      <c r="O191" s="2"/>
      <c r="P191" s="2">
        <f t="shared" si="33"/>
        <v>0</v>
      </c>
      <c r="Q191" s="2">
        <f t="shared" si="37"/>
        <v>51</v>
      </c>
      <c r="R191" s="2"/>
      <c r="S191" s="2"/>
    </row>
    <row r="192" spans="1:19" ht="15">
      <c r="A192" s="2">
        <f t="shared" si="26"/>
        <v>180</v>
      </c>
      <c r="B192" s="29">
        <f t="shared" si="27"/>
        <v>536.83</v>
      </c>
      <c r="C192" s="6">
        <f t="shared" si="34"/>
        <v>283.8941890108633</v>
      </c>
      <c r="D192" s="28">
        <f t="shared" si="28"/>
        <v>252.93581098913677</v>
      </c>
      <c r="E192" s="6">
        <f t="shared" si="29"/>
        <v>67881.66955161805</v>
      </c>
      <c r="F192" s="37">
        <v>0.07</v>
      </c>
      <c r="G192" s="39">
        <f t="shared" si="30"/>
        <v>536.83</v>
      </c>
      <c r="H192" s="5">
        <f t="shared" si="38"/>
        <v>168853.7108251429</v>
      </c>
      <c r="I192" s="5"/>
      <c r="J192" s="5">
        <f t="shared" si="35"/>
        <v>263078.22486465157</v>
      </c>
      <c r="K192" s="5">
        <f t="shared" si="31"/>
        <v>195196.55531303352</v>
      </c>
      <c r="L192" s="3">
        <f t="shared" si="36"/>
        <v>180</v>
      </c>
      <c r="M192" s="3"/>
      <c r="N192" s="3">
        <f t="shared" si="32"/>
        <v>-26342.84448789063</v>
      </c>
      <c r="O192" s="2"/>
      <c r="P192" s="2">
        <f t="shared" si="33"/>
        <v>0</v>
      </c>
      <c r="Q192" s="2">
        <f t="shared" si="37"/>
        <v>51</v>
      </c>
      <c r="R192" s="2"/>
      <c r="S192" s="2"/>
    </row>
    <row r="193" spans="1:19" ht="15">
      <c r="A193" s="2">
        <f t="shared" si="26"/>
        <v>181</v>
      </c>
      <c r="B193" s="29">
        <f t="shared" si="27"/>
        <v>536.83</v>
      </c>
      <c r="C193" s="6">
        <f t="shared" si="34"/>
        <v>282.84028979840855</v>
      </c>
      <c r="D193" s="28">
        <f t="shared" si="28"/>
        <v>253.9897102015915</v>
      </c>
      <c r="E193" s="6">
        <f t="shared" si="29"/>
        <v>67627.67984141645</v>
      </c>
      <c r="F193" s="37">
        <v>0.07</v>
      </c>
      <c r="G193" s="39">
        <f t="shared" si="30"/>
        <v>536.83</v>
      </c>
      <c r="H193" s="5">
        <f t="shared" si="38"/>
        <v>170375.5208049562</v>
      </c>
      <c r="I193" s="5"/>
      <c r="J193" s="5">
        <f t="shared" si="35"/>
        <v>264612.8478430287</v>
      </c>
      <c r="K193" s="5">
        <f t="shared" si="31"/>
        <v>196985.16800161227</v>
      </c>
      <c r="L193" s="3">
        <f t="shared" si="36"/>
        <v>181</v>
      </c>
      <c r="M193" s="3"/>
      <c r="N193" s="3">
        <f t="shared" si="32"/>
        <v>-26609.647196656064</v>
      </c>
      <c r="O193" s="2"/>
      <c r="P193" s="2">
        <f t="shared" si="33"/>
        <v>0</v>
      </c>
      <c r="Q193" s="2">
        <f t="shared" si="37"/>
        <v>51</v>
      </c>
      <c r="R193" s="2"/>
      <c r="S193" s="2"/>
    </row>
    <row r="194" spans="1:19" ht="15">
      <c r="A194" s="2">
        <f t="shared" si="26"/>
        <v>182</v>
      </c>
      <c r="B194" s="29">
        <f t="shared" si="27"/>
        <v>536.83</v>
      </c>
      <c r="C194" s="6">
        <f t="shared" si="34"/>
        <v>281.78199933923526</v>
      </c>
      <c r="D194" s="28">
        <f t="shared" si="28"/>
        <v>255.04800066076479</v>
      </c>
      <c r="E194" s="6">
        <f t="shared" si="29"/>
        <v>67372.63184075568</v>
      </c>
      <c r="F194" s="37">
        <v>0.07</v>
      </c>
      <c r="G194" s="39">
        <f t="shared" si="30"/>
        <v>536.83</v>
      </c>
      <c r="H194" s="5">
        <f t="shared" si="38"/>
        <v>171906.20800965177</v>
      </c>
      <c r="I194" s="5"/>
      <c r="J194" s="5">
        <f t="shared" si="35"/>
        <v>266156.4227887797</v>
      </c>
      <c r="K194" s="5">
        <f t="shared" si="31"/>
        <v>198783.79094802402</v>
      </c>
      <c r="L194" s="3">
        <f t="shared" si="36"/>
        <v>182</v>
      </c>
      <c r="M194" s="3"/>
      <c r="N194" s="3">
        <f t="shared" si="32"/>
        <v>-26877.582938372245</v>
      </c>
      <c r="O194" s="2"/>
      <c r="P194" s="2">
        <f t="shared" si="33"/>
        <v>0</v>
      </c>
      <c r="Q194" s="2">
        <f t="shared" si="37"/>
        <v>51</v>
      </c>
      <c r="R194" s="2"/>
      <c r="S194" s="2"/>
    </row>
    <row r="195" spans="1:19" ht="15">
      <c r="A195" s="2">
        <f t="shared" si="26"/>
        <v>183</v>
      </c>
      <c r="B195" s="29">
        <f t="shared" si="27"/>
        <v>536.83</v>
      </c>
      <c r="C195" s="6">
        <f t="shared" si="34"/>
        <v>280.71929933648204</v>
      </c>
      <c r="D195" s="28">
        <f t="shared" si="28"/>
        <v>256.110700663518</v>
      </c>
      <c r="E195" s="6">
        <f t="shared" si="29"/>
        <v>67116.52114009217</v>
      </c>
      <c r="F195" s="37">
        <v>0.07</v>
      </c>
      <c r="G195" s="39">
        <f t="shared" si="30"/>
        <v>536.83</v>
      </c>
      <c r="H195" s="5">
        <f t="shared" si="38"/>
        <v>173445.8242230414</v>
      </c>
      <c r="I195" s="5"/>
      <c r="J195" s="5">
        <f t="shared" si="35"/>
        <v>267709.0019217143</v>
      </c>
      <c r="K195" s="5">
        <f t="shared" si="31"/>
        <v>200592.48078162211</v>
      </c>
      <c r="L195" s="3">
        <f t="shared" si="36"/>
        <v>183</v>
      </c>
      <c r="M195" s="3"/>
      <c r="N195" s="3">
        <f t="shared" si="32"/>
        <v>-27146.656558580726</v>
      </c>
      <c r="O195" s="2"/>
      <c r="P195" s="2">
        <f t="shared" si="33"/>
        <v>0</v>
      </c>
      <c r="Q195" s="2">
        <f t="shared" si="37"/>
        <v>51</v>
      </c>
      <c r="R195" s="2"/>
      <c r="S195" s="2"/>
    </row>
    <row r="196" spans="1:19" ht="15">
      <c r="A196" s="2">
        <f t="shared" si="26"/>
        <v>184</v>
      </c>
      <c r="B196" s="29">
        <f t="shared" si="27"/>
        <v>536.83</v>
      </c>
      <c r="C196" s="6">
        <f t="shared" si="34"/>
        <v>279.65217141705074</v>
      </c>
      <c r="D196" s="28">
        <f t="shared" si="28"/>
        <v>257.1778285829493</v>
      </c>
      <c r="E196" s="6">
        <f t="shared" si="29"/>
        <v>66859.34331150922</v>
      </c>
      <c r="F196" s="37">
        <v>0.07</v>
      </c>
      <c r="G196" s="39">
        <f t="shared" si="30"/>
        <v>536.83</v>
      </c>
      <c r="H196" s="5">
        <f t="shared" si="38"/>
        <v>174994.4215310091</v>
      </c>
      <c r="I196" s="5"/>
      <c r="J196" s="5">
        <f t="shared" si="35"/>
        <v>269270.6377662576</v>
      </c>
      <c r="K196" s="5">
        <f t="shared" si="31"/>
        <v>202411.2944547484</v>
      </c>
      <c r="L196" s="3">
        <f t="shared" si="36"/>
        <v>184</v>
      </c>
      <c r="M196" s="3"/>
      <c r="N196" s="3">
        <f t="shared" si="32"/>
        <v>-27416.872923739284</v>
      </c>
      <c r="O196" s="2"/>
      <c r="P196" s="2">
        <f t="shared" si="33"/>
        <v>0</v>
      </c>
      <c r="Q196" s="2">
        <f t="shared" si="37"/>
        <v>51</v>
      </c>
      <c r="R196" s="2"/>
      <c r="S196" s="2"/>
    </row>
    <row r="197" spans="1:19" ht="15">
      <c r="A197" s="2">
        <f t="shared" si="26"/>
        <v>185</v>
      </c>
      <c r="B197" s="29">
        <f t="shared" si="27"/>
        <v>536.83</v>
      </c>
      <c r="C197" s="6">
        <f t="shared" si="34"/>
        <v>278.5805971312884</v>
      </c>
      <c r="D197" s="28">
        <f t="shared" si="28"/>
        <v>258.2494028687116</v>
      </c>
      <c r="E197" s="6">
        <f t="shared" si="29"/>
        <v>66601.09390864051</v>
      </c>
      <c r="F197" s="37">
        <v>0.07</v>
      </c>
      <c r="G197" s="39">
        <f t="shared" si="30"/>
        <v>536.83</v>
      </c>
      <c r="H197" s="5">
        <f t="shared" si="38"/>
        <v>176552.05232327332</v>
      </c>
      <c r="I197" s="5"/>
      <c r="J197" s="5">
        <f t="shared" si="35"/>
        <v>270841.38315322745</v>
      </c>
      <c r="K197" s="5">
        <f t="shared" si="31"/>
        <v>204240.28924458695</v>
      </c>
      <c r="L197" s="3">
        <f t="shared" si="36"/>
        <v>185</v>
      </c>
      <c r="M197" s="3"/>
      <c r="N197" s="3">
        <f t="shared" si="32"/>
        <v>-27688.236921313626</v>
      </c>
      <c r="O197" s="2"/>
      <c r="P197" s="2">
        <f t="shared" si="33"/>
        <v>0</v>
      </c>
      <c r="Q197" s="2">
        <f t="shared" si="37"/>
        <v>51</v>
      </c>
      <c r="R197" s="2"/>
      <c r="S197" s="2"/>
    </row>
    <row r="198" spans="1:19" ht="15">
      <c r="A198" s="2">
        <f t="shared" si="26"/>
        <v>186</v>
      </c>
      <c r="B198" s="29">
        <f t="shared" si="27"/>
        <v>536.83</v>
      </c>
      <c r="C198" s="6">
        <f t="shared" si="34"/>
        <v>277.5045579526688</v>
      </c>
      <c r="D198" s="28">
        <f t="shared" si="28"/>
        <v>259.32544204733125</v>
      </c>
      <c r="E198" s="6">
        <f t="shared" si="29"/>
        <v>66341.76846659317</v>
      </c>
      <c r="F198" s="37">
        <v>0.07</v>
      </c>
      <c r="G198" s="39">
        <f t="shared" si="30"/>
        <v>536.83</v>
      </c>
      <c r="H198" s="5">
        <f t="shared" si="38"/>
        <v>178118.7692951591</v>
      </c>
      <c r="I198" s="5"/>
      <c r="J198" s="5">
        <f t="shared" si="35"/>
        <v>272421.2912216213</v>
      </c>
      <c r="K198" s="5">
        <f t="shared" si="31"/>
        <v>206079.5227550281</v>
      </c>
      <c r="L198" s="3">
        <f t="shared" si="36"/>
        <v>186</v>
      </c>
      <c r="M198" s="3"/>
      <c r="N198" s="3">
        <f t="shared" si="32"/>
        <v>-27960.75345986901</v>
      </c>
      <c r="O198" s="2"/>
      <c r="P198" s="2">
        <f t="shared" si="33"/>
        <v>0</v>
      </c>
      <c r="Q198" s="2">
        <f t="shared" si="37"/>
        <v>51</v>
      </c>
      <c r="R198" s="2"/>
      <c r="S198" s="2"/>
    </row>
    <row r="199" spans="1:19" ht="15">
      <c r="A199" s="2">
        <f t="shared" si="26"/>
        <v>187</v>
      </c>
      <c r="B199" s="29">
        <f t="shared" si="27"/>
        <v>536.83</v>
      </c>
      <c r="C199" s="6">
        <f t="shared" si="34"/>
        <v>276.42403527747155</v>
      </c>
      <c r="D199" s="28">
        <f t="shared" si="28"/>
        <v>260.4059647225285</v>
      </c>
      <c r="E199" s="6">
        <f t="shared" si="29"/>
        <v>66081.36250187064</v>
      </c>
      <c r="F199" s="37">
        <v>0.07</v>
      </c>
      <c r="G199" s="39">
        <f t="shared" si="30"/>
        <v>536.83</v>
      </c>
      <c r="H199" s="5">
        <f t="shared" si="38"/>
        <v>179694.62544938084</v>
      </c>
      <c r="I199" s="5"/>
      <c r="J199" s="5">
        <f t="shared" si="35"/>
        <v>274010.41542041407</v>
      </c>
      <c r="K199" s="5">
        <f t="shared" si="31"/>
        <v>207929.05291854343</v>
      </c>
      <c r="L199" s="3">
        <f t="shared" si="36"/>
        <v>187</v>
      </c>
      <c r="M199" s="3"/>
      <c r="N199" s="3">
        <f t="shared" si="32"/>
        <v>-28234.42746916259</v>
      </c>
      <c r="O199" s="2"/>
      <c r="P199" s="2">
        <f t="shared" si="33"/>
        <v>0</v>
      </c>
      <c r="Q199" s="2">
        <f t="shared" si="37"/>
        <v>51</v>
      </c>
      <c r="R199" s="2"/>
      <c r="S199" s="2"/>
    </row>
    <row r="200" spans="1:19" ht="15">
      <c r="A200" s="2">
        <f t="shared" si="26"/>
        <v>188</v>
      </c>
      <c r="B200" s="29">
        <f t="shared" si="27"/>
        <v>536.83</v>
      </c>
      <c r="C200" s="6">
        <f t="shared" si="34"/>
        <v>275.33901042446104</v>
      </c>
      <c r="D200" s="28">
        <f t="shared" si="28"/>
        <v>261.490989575539</v>
      </c>
      <c r="E200" s="6">
        <f t="shared" si="29"/>
        <v>65819.8715122951</v>
      </c>
      <c r="F200" s="37">
        <v>0.07</v>
      </c>
      <c r="G200" s="39">
        <f t="shared" si="30"/>
        <v>536.83</v>
      </c>
      <c r="H200" s="5">
        <f t="shared" si="38"/>
        <v>181279.67409783555</v>
      </c>
      <c r="I200" s="5"/>
      <c r="J200" s="5">
        <f t="shared" si="35"/>
        <v>275608.80951036647</v>
      </c>
      <c r="K200" s="5">
        <f t="shared" si="31"/>
        <v>209788.93799807137</v>
      </c>
      <c r="L200" s="3">
        <f t="shared" si="36"/>
        <v>188</v>
      </c>
      <c r="M200" s="3"/>
      <c r="N200" s="3">
        <f t="shared" si="32"/>
        <v>-28509.26390023582</v>
      </c>
      <c r="O200" s="2"/>
      <c r="P200" s="2">
        <f t="shared" si="33"/>
        <v>0</v>
      </c>
      <c r="Q200" s="2">
        <f t="shared" si="37"/>
        <v>51</v>
      </c>
      <c r="R200" s="2"/>
      <c r="S200" s="2"/>
    </row>
    <row r="201" spans="1:19" ht="15">
      <c r="A201" s="2">
        <f t="shared" si="26"/>
        <v>189</v>
      </c>
      <c r="B201" s="29">
        <f t="shared" si="27"/>
        <v>536.83</v>
      </c>
      <c r="C201" s="6">
        <f t="shared" si="34"/>
        <v>274.2494646345629</v>
      </c>
      <c r="D201" s="28">
        <f t="shared" si="28"/>
        <v>262.58053536543713</v>
      </c>
      <c r="E201" s="6">
        <f t="shared" si="29"/>
        <v>65557.29097692965</v>
      </c>
      <c r="F201" s="37">
        <v>0.07</v>
      </c>
      <c r="G201" s="39">
        <f t="shared" si="30"/>
        <v>536.83</v>
      </c>
      <c r="H201" s="5">
        <f t="shared" si="38"/>
        <v>182873.96886340625</v>
      </c>
      <c r="I201" s="5"/>
      <c r="J201" s="5">
        <f t="shared" si="35"/>
        <v>277216.5275658436</v>
      </c>
      <c r="K201" s="5">
        <f t="shared" si="31"/>
        <v>211659.23658891395</v>
      </c>
      <c r="L201" s="3">
        <f t="shared" si="36"/>
        <v>189</v>
      </c>
      <c r="M201" s="3"/>
      <c r="N201" s="3">
        <f t="shared" si="32"/>
        <v>-28785.2677255077</v>
      </c>
      <c r="O201" s="2"/>
      <c r="P201" s="2">
        <f t="shared" si="33"/>
        <v>0</v>
      </c>
      <c r="Q201" s="2">
        <f t="shared" si="37"/>
        <v>51</v>
      </c>
      <c r="R201" s="2"/>
      <c r="S201" s="2"/>
    </row>
    <row r="202" spans="1:19" ht="15">
      <c r="A202" s="2">
        <f t="shared" si="26"/>
        <v>190</v>
      </c>
      <c r="B202" s="29">
        <f t="shared" si="27"/>
        <v>536.83</v>
      </c>
      <c r="C202" s="6">
        <f t="shared" si="34"/>
        <v>273.1553790705402</v>
      </c>
      <c r="D202" s="28">
        <f t="shared" si="28"/>
        <v>263.6746209294598</v>
      </c>
      <c r="E202" s="6">
        <f t="shared" si="29"/>
        <v>65293.61635600019</v>
      </c>
      <c r="F202" s="37">
        <v>0.07</v>
      </c>
      <c r="G202" s="39">
        <f t="shared" si="30"/>
        <v>536.83</v>
      </c>
      <c r="H202" s="5">
        <f t="shared" si="38"/>
        <v>184477.5636817761</v>
      </c>
      <c r="I202" s="5"/>
      <c r="J202" s="5">
        <f t="shared" si="35"/>
        <v>278833.62397664436</v>
      </c>
      <c r="K202" s="5">
        <f t="shared" si="31"/>
        <v>213540.00762064417</v>
      </c>
      <c r="L202" s="3">
        <f t="shared" si="36"/>
        <v>190</v>
      </c>
      <c r="M202" s="3"/>
      <c r="N202" s="3">
        <f t="shared" si="32"/>
        <v>-29062.443938868062</v>
      </c>
      <c r="O202" s="2"/>
      <c r="P202" s="2">
        <f t="shared" si="33"/>
        <v>0</v>
      </c>
      <c r="Q202" s="2">
        <f t="shared" si="37"/>
        <v>51</v>
      </c>
      <c r="R202" s="2"/>
      <c r="S202" s="2"/>
    </row>
    <row r="203" spans="1:19" ht="15">
      <c r="A203" s="2">
        <f t="shared" si="26"/>
        <v>191</v>
      </c>
      <c r="B203" s="29">
        <f t="shared" si="27"/>
        <v>536.83</v>
      </c>
      <c r="C203" s="6">
        <f t="shared" si="34"/>
        <v>272.0567348166675</v>
      </c>
      <c r="D203" s="28">
        <f t="shared" si="28"/>
        <v>264.77326518333257</v>
      </c>
      <c r="E203" s="6">
        <f t="shared" si="29"/>
        <v>65028.84309081685</v>
      </c>
      <c r="F203" s="37">
        <v>0.07</v>
      </c>
      <c r="G203" s="39">
        <f t="shared" si="30"/>
        <v>536.83</v>
      </c>
      <c r="H203" s="5">
        <f t="shared" si="38"/>
        <v>186090.51280325314</v>
      </c>
      <c r="I203" s="5"/>
      <c r="J203" s="5">
        <f t="shared" si="35"/>
        <v>280460.1534498415</v>
      </c>
      <c r="K203" s="5">
        <f t="shared" si="31"/>
        <v>215431.31035902462</v>
      </c>
      <c r="L203" s="3">
        <f t="shared" si="36"/>
        <v>191</v>
      </c>
      <c r="M203" s="3"/>
      <c r="N203" s="3">
        <f t="shared" si="32"/>
        <v>-29340.79755577148</v>
      </c>
      <c r="O203" s="2"/>
      <c r="P203" s="2">
        <f t="shared" si="33"/>
        <v>0</v>
      </c>
      <c r="Q203" s="2">
        <f t="shared" si="37"/>
        <v>51</v>
      </c>
      <c r="R203" s="2"/>
      <c r="S203" s="2"/>
    </row>
    <row r="204" spans="1:19" ht="15">
      <c r="A204" s="2">
        <f t="shared" si="26"/>
        <v>192</v>
      </c>
      <c r="B204" s="29">
        <f t="shared" si="27"/>
        <v>536.83</v>
      </c>
      <c r="C204" s="6">
        <f t="shared" si="34"/>
        <v>270.95351287840356</v>
      </c>
      <c r="D204" s="28">
        <f t="shared" si="28"/>
        <v>265.8764871215965</v>
      </c>
      <c r="E204" s="6">
        <f t="shared" si="29"/>
        <v>64762.966603695255</v>
      </c>
      <c r="F204" s="37">
        <v>0.07</v>
      </c>
      <c r="G204" s="39">
        <f t="shared" si="30"/>
        <v>536.83</v>
      </c>
      <c r="H204" s="5">
        <f t="shared" si="38"/>
        <v>187712.87079460543</v>
      </c>
      <c r="I204" s="5"/>
      <c r="J204" s="5">
        <f t="shared" si="35"/>
        <v>282096.17101163225</v>
      </c>
      <c r="K204" s="5">
        <f t="shared" si="31"/>
        <v>217333.204407937</v>
      </c>
      <c r="L204" s="3">
        <f t="shared" si="36"/>
        <v>192</v>
      </c>
      <c r="M204" s="3"/>
      <c r="N204" s="3">
        <f t="shared" si="32"/>
        <v>-29620.333613331575</v>
      </c>
      <c r="O204" s="2"/>
      <c r="P204" s="2">
        <f t="shared" si="33"/>
        <v>0</v>
      </c>
      <c r="Q204" s="2">
        <f t="shared" si="37"/>
        <v>51</v>
      </c>
      <c r="R204" s="2"/>
      <c r="S204" s="2"/>
    </row>
    <row r="205" spans="1:19" ht="15">
      <c r="A205" s="2">
        <f t="shared" si="26"/>
        <v>193</v>
      </c>
      <c r="B205" s="29">
        <f t="shared" si="27"/>
        <v>536.83</v>
      </c>
      <c r="C205" s="6">
        <f t="shared" si="34"/>
        <v>269.8456941820636</v>
      </c>
      <c r="D205" s="28">
        <f t="shared" si="28"/>
        <v>266.98430581793644</v>
      </c>
      <c r="E205" s="6">
        <f t="shared" si="29"/>
        <v>64495.982297877315</v>
      </c>
      <c r="F205" s="37">
        <v>0.07</v>
      </c>
      <c r="G205" s="39">
        <f t="shared" si="30"/>
        <v>536.83</v>
      </c>
      <c r="H205" s="5">
        <f t="shared" si="38"/>
        <v>189344.6925409073</v>
      </c>
      <c r="I205" s="5"/>
      <c r="J205" s="5">
        <f t="shared" si="35"/>
        <v>283741.7320092001</v>
      </c>
      <c r="K205" s="5">
        <f t="shared" si="31"/>
        <v>219245.74971132277</v>
      </c>
      <c r="L205" s="3">
        <f t="shared" si="36"/>
        <v>193</v>
      </c>
      <c r="M205" s="3"/>
      <c r="N205" s="3">
        <f t="shared" si="32"/>
        <v>-29901.05717041547</v>
      </c>
      <c r="O205" s="2"/>
      <c r="P205" s="2">
        <f t="shared" si="33"/>
        <v>0</v>
      </c>
      <c r="Q205" s="2">
        <f t="shared" si="37"/>
        <v>51</v>
      </c>
      <c r="R205" s="2"/>
      <c r="S205" s="2"/>
    </row>
    <row r="206" spans="1:19" ht="15">
      <c r="A206" s="2">
        <f aca="true" t="shared" si="39" ref="A206:A269">+A205+1</f>
        <v>194</v>
      </c>
      <c r="B206" s="29">
        <f aca="true" t="shared" si="40" ref="B206:B269">IF(E205&gt;(B205-C206),$F$7,E205+C206)</f>
        <v>536.83</v>
      </c>
      <c r="C206" s="6">
        <f t="shared" si="34"/>
        <v>268.73325957448884</v>
      </c>
      <c r="D206" s="28">
        <f aca="true" t="shared" si="41" ref="D206:D269">B206-C206</f>
        <v>268.0967404255112</v>
      </c>
      <c r="E206" s="6">
        <f aca="true" t="shared" si="42" ref="E206:E269">MAX(E205+E205*$E$3/12-B206,0)</f>
        <v>64227.8855574518</v>
      </c>
      <c r="F206" s="37">
        <v>0.07</v>
      </c>
      <c r="G206" s="39">
        <f aca="true" t="shared" si="43" ref="G206:G269">B206</f>
        <v>536.83</v>
      </c>
      <c r="H206" s="5">
        <f t="shared" si="38"/>
        <v>190986.0332473959</v>
      </c>
      <c r="I206" s="5"/>
      <c r="J206" s="5">
        <f t="shared" si="35"/>
        <v>285396.8921125871</v>
      </c>
      <c r="K206" s="5">
        <f aca="true" t="shared" si="44" ref="K206:K269">J206-E206</f>
        <v>221169.0065551353</v>
      </c>
      <c r="L206" s="3">
        <f t="shared" si="36"/>
        <v>194</v>
      </c>
      <c r="M206" s="3"/>
      <c r="N206" s="3">
        <f aca="true" t="shared" si="45" ref="N206:N269">H206-K206</f>
        <v>-30182.97330773939</v>
      </c>
      <c r="O206" s="2"/>
      <c r="P206" s="2">
        <f aca="true" t="shared" si="46" ref="P206:P269">IF(N206&gt;0,1,0)</f>
        <v>0</v>
      </c>
      <c r="Q206" s="2">
        <f t="shared" si="37"/>
        <v>51</v>
      </c>
      <c r="R206" s="2"/>
      <c r="S206" s="2"/>
    </row>
    <row r="207" spans="1:19" ht="15">
      <c r="A207" s="2">
        <f t="shared" si="39"/>
        <v>195</v>
      </c>
      <c r="B207" s="29">
        <f t="shared" si="40"/>
        <v>536.83</v>
      </c>
      <c r="C207" s="6">
        <f aca="true" t="shared" si="47" ref="C207:C270">E206*$E$3/12</f>
        <v>267.61618982271585</v>
      </c>
      <c r="D207" s="28">
        <f t="shared" si="41"/>
        <v>269.2138101772842</v>
      </c>
      <c r="E207" s="6">
        <f t="shared" si="42"/>
        <v>63958.671747274515</v>
      </c>
      <c r="F207" s="37">
        <v>0.07</v>
      </c>
      <c r="G207" s="39">
        <f t="shared" si="43"/>
        <v>536.83</v>
      </c>
      <c r="H207" s="5">
        <f t="shared" si="38"/>
        <v>192636.94844133905</v>
      </c>
      <c r="I207" s="5"/>
      <c r="J207" s="5">
        <f aca="true" t="shared" si="48" ref="J207:J270">J206*(1+F207/12)</f>
        <v>287061.7073165772</v>
      </c>
      <c r="K207" s="5">
        <f t="shared" si="44"/>
        <v>223103.03556930268</v>
      </c>
      <c r="L207" s="3">
        <f aca="true" t="shared" si="49" ref="L207:L270">L206+1</f>
        <v>195</v>
      </c>
      <c r="M207" s="3"/>
      <c r="N207" s="3">
        <f t="shared" si="45"/>
        <v>-30466.087127963634</v>
      </c>
      <c r="O207" s="2"/>
      <c r="P207" s="2">
        <f t="shared" si="46"/>
        <v>0</v>
      </c>
      <c r="Q207" s="2">
        <f aca="true" t="shared" si="50" ref="Q207:Q270">Q206+P207</f>
        <v>51</v>
      </c>
      <c r="R207" s="2"/>
      <c r="S207" s="2"/>
    </row>
    <row r="208" spans="1:19" ht="15">
      <c r="A208" s="2">
        <f t="shared" si="39"/>
        <v>196</v>
      </c>
      <c r="B208" s="29">
        <f t="shared" si="40"/>
        <v>536.83</v>
      </c>
      <c r="C208" s="6">
        <f t="shared" si="47"/>
        <v>266.49446561364385</v>
      </c>
      <c r="D208" s="28">
        <f t="shared" si="41"/>
        <v>270.3355343863562</v>
      </c>
      <c r="E208" s="6">
        <f t="shared" si="42"/>
        <v>63688.336212888156</v>
      </c>
      <c r="F208" s="37">
        <v>0.07</v>
      </c>
      <c r="G208" s="39">
        <f t="shared" si="43"/>
        <v>536.83</v>
      </c>
      <c r="H208" s="5">
        <f aca="true" t="shared" si="51" ref="H208:H271">G208+H207*(1+F208/12)</f>
        <v>194297.49397391352</v>
      </c>
      <c r="I208" s="5"/>
      <c r="J208" s="5">
        <f t="shared" si="48"/>
        <v>288736.2339425906</v>
      </c>
      <c r="K208" s="5">
        <f t="shared" si="44"/>
        <v>225047.89772970244</v>
      </c>
      <c r="L208" s="3">
        <f t="shared" si="49"/>
        <v>196</v>
      </c>
      <c r="M208" s="3"/>
      <c r="N208" s="3">
        <f t="shared" si="45"/>
        <v>-30750.403755788924</v>
      </c>
      <c r="O208" s="2"/>
      <c r="P208" s="2">
        <f t="shared" si="46"/>
        <v>0</v>
      </c>
      <c r="Q208" s="2">
        <f t="shared" si="50"/>
        <v>51</v>
      </c>
      <c r="R208" s="2"/>
      <c r="S208" s="2"/>
    </row>
    <row r="209" spans="1:19" ht="15">
      <c r="A209" s="2">
        <f t="shared" si="39"/>
        <v>197</v>
      </c>
      <c r="B209" s="29">
        <f t="shared" si="40"/>
        <v>536.83</v>
      </c>
      <c r="C209" s="6">
        <f t="shared" si="47"/>
        <v>265.36806755370066</v>
      </c>
      <c r="D209" s="28">
        <f t="shared" si="41"/>
        <v>271.4619324462994</v>
      </c>
      <c r="E209" s="6">
        <f t="shared" si="42"/>
        <v>63416.87428044186</v>
      </c>
      <c r="F209" s="37">
        <v>0.07</v>
      </c>
      <c r="G209" s="39">
        <f t="shared" si="43"/>
        <v>536.83</v>
      </c>
      <c r="H209" s="5">
        <f t="shared" si="51"/>
        <v>195967.72602209466</v>
      </c>
      <c r="I209" s="5"/>
      <c r="J209" s="5">
        <f t="shared" si="48"/>
        <v>290420.52864058904</v>
      </c>
      <c r="K209" s="5">
        <f t="shared" si="44"/>
        <v>227003.6543601472</v>
      </c>
      <c r="L209" s="3">
        <f t="shared" si="49"/>
        <v>197</v>
      </c>
      <c r="M209" s="3"/>
      <c r="N209" s="3">
        <f t="shared" si="45"/>
        <v>-31035.92833805253</v>
      </c>
      <c r="O209" s="2"/>
      <c r="P209" s="2">
        <f t="shared" si="46"/>
        <v>0</v>
      </c>
      <c r="Q209" s="2">
        <f t="shared" si="50"/>
        <v>51</v>
      </c>
      <c r="R209" s="2"/>
      <c r="S209" s="2"/>
    </row>
    <row r="210" spans="1:19" ht="15">
      <c r="A210" s="2">
        <f t="shared" si="39"/>
        <v>198</v>
      </c>
      <c r="B210" s="29">
        <f t="shared" si="40"/>
        <v>536.83</v>
      </c>
      <c r="C210" s="6">
        <f t="shared" si="47"/>
        <v>264.23697616850774</v>
      </c>
      <c r="D210" s="28">
        <f t="shared" si="41"/>
        <v>272.5930238314923</v>
      </c>
      <c r="E210" s="6">
        <f t="shared" si="42"/>
        <v>63144.28125661037</v>
      </c>
      <c r="F210" s="37">
        <v>0.07</v>
      </c>
      <c r="G210" s="39">
        <f t="shared" si="43"/>
        <v>536.83</v>
      </c>
      <c r="H210" s="5">
        <f t="shared" si="51"/>
        <v>197647.70109055686</v>
      </c>
      <c r="I210" s="5"/>
      <c r="J210" s="5">
        <f t="shared" si="48"/>
        <v>292114.6483909925</v>
      </c>
      <c r="K210" s="5">
        <f t="shared" si="44"/>
        <v>228970.36713438213</v>
      </c>
      <c r="L210" s="3">
        <f t="shared" si="49"/>
        <v>198</v>
      </c>
      <c r="M210" s="3"/>
      <c r="N210" s="3">
        <f t="shared" si="45"/>
        <v>-31322.666043825273</v>
      </c>
      <c r="O210" s="2"/>
      <c r="P210" s="2">
        <f t="shared" si="46"/>
        <v>0</v>
      </c>
      <c r="Q210" s="2">
        <f t="shared" si="50"/>
        <v>51</v>
      </c>
      <c r="R210" s="2"/>
      <c r="S210" s="2"/>
    </row>
    <row r="211" spans="1:19" ht="15">
      <c r="A211" s="2">
        <f t="shared" si="39"/>
        <v>199</v>
      </c>
      <c r="B211" s="29">
        <f t="shared" si="40"/>
        <v>536.83</v>
      </c>
      <c r="C211" s="6">
        <f t="shared" si="47"/>
        <v>263.10117190254323</v>
      </c>
      <c r="D211" s="28">
        <f t="shared" si="41"/>
        <v>273.7288280974568</v>
      </c>
      <c r="E211" s="6">
        <f t="shared" si="42"/>
        <v>62870.55242851291</v>
      </c>
      <c r="F211" s="37">
        <v>0.07</v>
      </c>
      <c r="G211" s="39">
        <f t="shared" si="43"/>
        <v>536.83</v>
      </c>
      <c r="H211" s="5">
        <f t="shared" si="51"/>
        <v>199337.4760135851</v>
      </c>
      <c r="I211" s="5"/>
      <c r="J211" s="5">
        <f t="shared" si="48"/>
        <v>293818.6505066066</v>
      </c>
      <c r="K211" s="5">
        <f t="shared" si="44"/>
        <v>230948.09807809372</v>
      </c>
      <c r="L211" s="3">
        <f t="shared" si="49"/>
        <v>199</v>
      </c>
      <c r="M211" s="3"/>
      <c r="N211" s="3">
        <f t="shared" si="45"/>
        <v>-31610.622064508614</v>
      </c>
      <c r="O211" s="2"/>
      <c r="P211" s="2">
        <f t="shared" si="46"/>
        <v>0</v>
      </c>
      <c r="Q211" s="2">
        <f t="shared" si="50"/>
        <v>51</v>
      </c>
      <c r="R211" s="2"/>
      <c r="S211" s="2"/>
    </row>
    <row r="212" spans="1:19" ht="15">
      <c r="A212" s="2">
        <f t="shared" si="39"/>
        <v>200</v>
      </c>
      <c r="B212" s="29">
        <f t="shared" si="40"/>
        <v>536.83</v>
      </c>
      <c r="C212" s="6">
        <f t="shared" si="47"/>
        <v>261.9606351188038</v>
      </c>
      <c r="D212" s="28">
        <f t="shared" si="41"/>
        <v>274.86936488119625</v>
      </c>
      <c r="E212" s="6">
        <f t="shared" si="42"/>
        <v>62595.68306363171</v>
      </c>
      <c r="F212" s="37">
        <v>0.07</v>
      </c>
      <c r="G212" s="39">
        <f t="shared" si="43"/>
        <v>536.83</v>
      </c>
      <c r="H212" s="5">
        <f t="shared" si="51"/>
        <v>201037.10795699767</v>
      </c>
      <c r="I212" s="5"/>
      <c r="J212" s="5">
        <f t="shared" si="48"/>
        <v>295532.5926345618</v>
      </c>
      <c r="K212" s="5">
        <f t="shared" si="44"/>
        <v>232936.90957093012</v>
      </c>
      <c r="L212" s="3">
        <f t="shared" si="49"/>
        <v>200</v>
      </c>
      <c r="M212" s="3"/>
      <c r="N212" s="3">
        <f t="shared" si="45"/>
        <v>-31899.801613932446</v>
      </c>
      <c r="O212" s="2"/>
      <c r="P212" s="2">
        <f t="shared" si="46"/>
        <v>0</v>
      </c>
      <c r="Q212" s="2">
        <f t="shared" si="50"/>
        <v>51</v>
      </c>
      <c r="R212" s="2"/>
      <c r="S212" s="2"/>
    </row>
    <row r="213" spans="1:19" ht="15">
      <c r="A213" s="2">
        <f t="shared" si="39"/>
        <v>201</v>
      </c>
      <c r="B213" s="29">
        <f t="shared" si="40"/>
        <v>536.83</v>
      </c>
      <c r="C213" s="6">
        <f t="shared" si="47"/>
        <v>260.81534609846545</v>
      </c>
      <c r="D213" s="28">
        <f t="shared" si="41"/>
        <v>276.0146539015346</v>
      </c>
      <c r="E213" s="6">
        <f t="shared" si="42"/>
        <v>62319.66840973018</v>
      </c>
      <c r="F213" s="37">
        <v>0.07</v>
      </c>
      <c r="G213" s="39">
        <f t="shared" si="43"/>
        <v>536.83</v>
      </c>
      <c r="H213" s="5">
        <f t="shared" si="51"/>
        <v>202746.65442008016</v>
      </c>
      <c r="I213" s="5"/>
      <c r="J213" s="5">
        <f t="shared" si="48"/>
        <v>297256.53275826346</v>
      </c>
      <c r="K213" s="5">
        <f t="shared" si="44"/>
        <v>234936.86434853327</v>
      </c>
      <c r="L213" s="3">
        <f t="shared" si="49"/>
        <v>201</v>
      </c>
      <c r="M213" s="3"/>
      <c r="N213" s="3">
        <f t="shared" si="45"/>
        <v>-32190.209928453114</v>
      </c>
      <c r="O213" s="2"/>
      <c r="P213" s="2">
        <f t="shared" si="46"/>
        <v>0</v>
      </c>
      <c r="Q213" s="2">
        <f t="shared" si="50"/>
        <v>51</v>
      </c>
      <c r="R213" s="2"/>
      <c r="S213" s="2"/>
    </row>
    <row r="214" spans="1:19" ht="15">
      <c r="A214" s="2">
        <f t="shared" si="39"/>
        <v>202</v>
      </c>
      <c r="B214" s="29">
        <f t="shared" si="40"/>
        <v>536.83</v>
      </c>
      <c r="C214" s="6">
        <f t="shared" si="47"/>
        <v>259.6652850405424</v>
      </c>
      <c r="D214" s="28">
        <f t="shared" si="41"/>
        <v>277.1647149594576</v>
      </c>
      <c r="E214" s="6">
        <f t="shared" si="42"/>
        <v>62042.50369477072</v>
      </c>
      <c r="F214" s="37">
        <v>0.07</v>
      </c>
      <c r="G214" s="39">
        <f t="shared" si="43"/>
        <v>536.83</v>
      </c>
      <c r="H214" s="5">
        <f t="shared" si="51"/>
        <v>204466.17323753063</v>
      </c>
      <c r="I214" s="5"/>
      <c r="J214" s="5">
        <f t="shared" si="48"/>
        <v>298990.52919935336</v>
      </c>
      <c r="K214" s="5">
        <f t="shared" si="44"/>
        <v>236948.02550458265</v>
      </c>
      <c r="L214" s="3">
        <f t="shared" si="49"/>
        <v>202</v>
      </c>
      <c r="M214" s="3"/>
      <c r="N214" s="3">
        <f t="shared" si="45"/>
        <v>-32481.852267052018</v>
      </c>
      <c r="O214" s="2"/>
      <c r="P214" s="2">
        <f t="shared" si="46"/>
        <v>0</v>
      </c>
      <c r="Q214" s="2">
        <f t="shared" si="50"/>
        <v>51</v>
      </c>
      <c r="R214" s="2"/>
      <c r="S214" s="2"/>
    </row>
    <row r="215" spans="1:19" ht="15">
      <c r="A215" s="2">
        <f t="shared" si="39"/>
        <v>203</v>
      </c>
      <c r="B215" s="29">
        <f t="shared" si="40"/>
        <v>536.83</v>
      </c>
      <c r="C215" s="6">
        <f t="shared" si="47"/>
        <v>258.5104320615447</v>
      </c>
      <c r="D215" s="28">
        <f t="shared" si="41"/>
        <v>278.31956793845535</v>
      </c>
      <c r="E215" s="6">
        <f t="shared" si="42"/>
        <v>61764.18412683226</v>
      </c>
      <c r="F215" s="37">
        <v>0.07</v>
      </c>
      <c r="G215" s="39">
        <f t="shared" si="43"/>
        <v>536.83</v>
      </c>
      <c r="H215" s="5">
        <f t="shared" si="51"/>
        <v>206195.72258141622</v>
      </c>
      <c r="I215" s="5"/>
      <c r="J215" s="5">
        <f t="shared" si="48"/>
        <v>300734.6406196829</v>
      </c>
      <c r="K215" s="5">
        <f t="shared" si="44"/>
        <v>238970.45649285064</v>
      </c>
      <c r="L215" s="3">
        <f t="shared" si="49"/>
        <v>203</v>
      </c>
      <c r="M215" s="3"/>
      <c r="N215" s="3">
        <f t="shared" si="45"/>
        <v>-32774.73391143442</v>
      </c>
      <c r="O215" s="2"/>
      <c r="P215" s="2">
        <f t="shared" si="46"/>
        <v>0</v>
      </c>
      <c r="Q215" s="2">
        <f t="shared" si="50"/>
        <v>51</v>
      </c>
      <c r="R215" s="2"/>
      <c r="S215" s="2"/>
    </row>
    <row r="216" spans="1:19" ht="15">
      <c r="A216" s="2">
        <f t="shared" si="39"/>
        <v>204</v>
      </c>
      <c r="B216" s="29">
        <f t="shared" si="40"/>
        <v>536.83</v>
      </c>
      <c r="C216" s="6">
        <f t="shared" si="47"/>
        <v>257.35076719513444</v>
      </c>
      <c r="D216" s="28">
        <f t="shared" si="41"/>
        <v>279.4792328048656</v>
      </c>
      <c r="E216" s="6">
        <f t="shared" si="42"/>
        <v>61484.704894027396</v>
      </c>
      <c r="F216" s="37">
        <v>0.07</v>
      </c>
      <c r="G216" s="39">
        <f t="shared" si="43"/>
        <v>536.83</v>
      </c>
      <c r="H216" s="5">
        <f t="shared" si="51"/>
        <v>207935.36096314114</v>
      </c>
      <c r="I216" s="5"/>
      <c r="J216" s="5">
        <f t="shared" si="48"/>
        <v>302488.9260232977</v>
      </c>
      <c r="K216" s="5">
        <f t="shared" si="44"/>
        <v>241004.22112927033</v>
      </c>
      <c r="L216" s="3">
        <f t="shared" si="49"/>
        <v>204</v>
      </c>
      <c r="M216" s="3"/>
      <c r="N216" s="3">
        <f t="shared" si="45"/>
        <v>-33068.86016612919</v>
      </c>
      <c r="O216" s="2"/>
      <c r="P216" s="2">
        <f t="shared" si="46"/>
        <v>0</v>
      </c>
      <c r="Q216" s="2">
        <f t="shared" si="50"/>
        <v>51</v>
      </c>
      <c r="R216" s="2"/>
      <c r="S216" s="2"/>
    </row>
    <row r="217" spans="1:19" ht="15">
      <c r="A217" s="2">
        <f t="shared" si="39"/>
        <v>205</v>
      </c>
      <c r="B217" s="29">
        <f t="shared" si="40"/>
        <v>536.83</v>
      </c>
      <c r="C217" s="6">
        <f t="shared" si="47"/>
        <v>256.18627039178085</v>
      </c>
      <c r="D217" s="28">
        <f t="shared" si="41"/>
        <v>280.6437296082192</v>
      </c>
      <c r="E217" s="6">
        <f t="shared" si="42"/>
        <v>61204.061164419174</v>
      </c>
      <c r="F217" s="37">
        <v>0.07</v>
      </c>
      <c r="G217" s="39">
        <f t="shared" si="43"/>
        <v>536.83</v>
      </c>
      <c r="H217" s="5">
        <f t="shared" si="51"/>
        <v>209685.14723542612</v>
      </c>
      <c r="I217" s="5"/>
      <c r="J217" s="5">
        <f t="shared" si="48"/>
        <v>304253.4447584336</v>
      </c>
      <c r="K217" s="5">
        <f t="shared" si="44"/>
        <v>243049.38359401445</v>
      </c>
      <c r="L217" s="3">
        <f t="shared" si="49"/>
        <v>205</v>
      </c>
      <c r="M217" s="3"/>
      <c r="N217" s="3">
        <f t="shared" si="45"/>
        <v>-33364.23635858833</v>
      </c>
      <c r="O217" s="2"/>
      <c r="P217" s="2">
        <f t="shared" si="46"/>
        <v>0</v>
      </c>
      <c r="Q217" s="2">
        <f t="shared" si="50"/>
        <v>51</v>
      </c>
      <c r="R217" s="2"/>
      <c r="S217" s="2"/>
    </row>
    <row r="218" spans="1:19" ht="15">
      <c r="A218" s="2">
        <f t="shared" si="39"/>
        <v>206</v>
      </c>
      <c r="B218" s="29">
        <f t="shared" si="40"/>
        <v>536.83</v>
      </c>
      <c r="C218" s="6">
        <f t="shared" si="47"/>
        <v>255.01692151841326</v>
      </c>
      <c r="D218" s="28">
        <f t="shared" si="41"/>
        <v>281.8130784815868</v>
      </c>
      <c r="E218" s="6">
        <f t="shared" si="42"/>
        <v>60922.24808593759</v>
      </c>
      <c r="F218" s="37">
        <v>0.07</v>
      </c>
      <c r="G218" s="39">
        <f t="shared" si="43"/>
        <v>536.83</v>
      </c>
      <c r="H218" s="5">
        <f t="shared" si="51"/>
        <v>211445.14059429945</v>
      </c>
      <c r="I218" s="5"/>
      <c r="J218" s="5">
        <f t="shared" si="48"/>
        <v>306028.2565195245</v>
      </c>
      <c r="K218" s="5">
        <f t="shared" si="44"/>
        <v>245106.00843358692</v>
      </c>
      <c r="L218" s="3">
        <f t="shared" si="49"/>
        <v>206</v>
      </c>
      <c r="M218" s="3"/>
      <c r="N218" s="3">
        <f t="shared" si="45"/>
        <v>-33660.86783928747</v>
      </c>
      <c r="O218" s="2"/>
      <c r="P218" s="2">
        <f t="shared" si="46"/>
        <v>0</v>
      </c>
      <c r="Q218" s="2">
        <f t="shared" si="50"/>
        <v>51</v>
      </c>
      <c r="R218" s="2"/>
      <c r="S218" s="2"/>
    </row>
    <row r="219" spans="1:19" ht="15">
      <c r="A219" s="2">
        <f t="shared" si="39"/>
        <v>207</v>
      </c>
      <c r="B219" s="29">
        <f t="shared" si="40"/>
        <v>536.83</v>
      </c>
      <c r="C219" s="6">
        <f t="shared" si="47"/>
        <v>253.8427003580733</v>
      </c>
      <c r="D219" s="28">
        <f t="shared" si="41"/>
        <v>282.9872996419267</v>
      </c>
      <c r="E219" s="6">
        <f t="shared" si="42"/>
        <v>60639.26078629566</v>
      </c>
      <c r="F219" s="37">
        <v>0.07</v>
      </c>
      <c r="G219" s="39">
        <f t="shared" si="43"/>
        <v>536.83</v>
      </c>
      <c r="H219" s="5">
        <f t="shared" si="51"/>
        <v>213215.40058109953</v>
      </c>
      <c r="I219" s="5"/>
      <c r="J219" s="5">
        <f t="shared" si="48"/>
        <v>307813.4213492217</v>
      </c>
      <c r="K219" s="5">
        <f t="shared" si="44"/>
        <v>247174.16056292606</v>
      </c>
      <c r="L219" s="3">
        <f t="shared" si="49"/>
        <v>207</v>
      </c>
      <c r="M219" s="3"/>
      <c r="N219" s="3">
        <f t="shared" si="45"/>
        <v>-33958.75998182653</v>
      </c>
      <c r="O219" s="2"/>
      <c r="P219" s="2">
        <f t="shared" si="46"/>
        <v>0</v>
      </c>
      <c r="Q219" s="2">
        <f t="shared" si="50"/>
        <v>51</v>
      </c>
      <c r="R219" s="2"/>
      <c r="S219" s="2"/>
    </row>
    <row r="220" spans="1:19" ht="15">
      <c r="A220" s="2">
        <f t="shared" si="39"/>
        <v>208</v>
      </c>
      <c r="B220" s="29">
        <f t="shared" si="40"/>
        <v>536.83</v>
      </c>
      <c r="C220" s="6">
        <f t="shared" si="47"/>
        <v>252.66358660956527</v>
      </c>
      <c r="D220" s="28">
        <f t="shared" si="41"/>
        <v>284.16641339043474</v>
      </c>
      <c r="E220" s="6">
        <f t="shared" si="42"/>
        <v>60355.09437290522</v>
      </c>
      <c r="F220" s="37">
        <v>0.07</v>
      </c>
      <c r="G220" s="39">
        <f t="shared" si="43"/>
        <v>536.83</v>
      </c>
      <c r="H220" s="5">
        <f t="shared" si="51"/>
        <v>214995.98708448926</v>
      </c>
      <c r="I220" s="5"/>
      <c r="J220" s="5">
        <f t="shared" si="48"/>
        <v>309608.99964042555</v>
      </c>
      <c r="K220" s="5">
        <f t="shared" si="44"/>
        <v>249253.90526752034</v>
      </c>
      <c r="L220" s="3">
        <f t="shared" si="49"/>
        <v>208</v>
      </c>
      <c r="M220" s="3"/>
      <c r="N220" s="3">
        <f t="shared" si="45"/>
        <v>-34257.918183031084</v>
      </c>
      <c r="O220" s="2"/>
      <c r="P220" s="2">
        <f t="shared" si="46"/>
        <v>0</v>
      </c>
      <c r="Q220" s="2">
        <f t="shared" si="50"/>
        <v>51</v>
      </c>
      <c r="R220" s="2"/>
      <c r="S220" s="2"/>
    </row>
    <row r="221" spans="1:19" ht="15">
      <c r="A221" s="2">
        <f t="shared" si="39"/>
        <v>209</v>
      </c>
      <c r="B221" s="29">
        <f t="shared" si="40"/>
        <v>536.83</v>
      </c>
      <c r="C221" s="6">
        <f t="shared" si="47"/>
        <v>251.4795598871051</v>
      </c>
      <c r="D221" s="28">
        <f t="shared" si="41"/>
        <v>285.35044011289494</v>
      </c>
      <c r="E221" s="6">
        <f t="shared" si="42"/>
        <v>60069.74393279233</v>
      </c>
      <c r="F221" s="37">
        <v>0.07</v>
      </c>
      <c r="G221" s="39">
        <f t="shared" si="43"/>
        <v>536.83</v>
      </c>
      <c r="H221" s="5">
        <f t="shared" si="51"/>
        <v>216786.9603424821</v>
      </c>
      <c r="I221" s="5"/>
      <c r="J221" s="5">
        <f t="shared" si="48"/>
        <v>311415.052138328</v>
      </c>
      <c r="K221" s="5">
        <f t="shared" si="44"/>
        <v>251345.3082055357</v>
      </c>
      <c r="L221" s="3">
        <f t="shared" si="49"/>
        <v>209</v>
      </c>
      <c r="M221" s="3"/>
      <c r="N221" s="3">
        <f t="shared" si="45"/>
        <v>-34558.34786305358</v>
      </c>
      <c r="O221" s="2"/>
      <c r="P221" s="2">
        <f t="shared" si="46"/>
        <v>0</v>
      </c>
      <c r="Q221" s="2">
        <f t="shared" si="50"/>
        <v>51</v>
      </c>
      <c r="R221" s="2"/>
      <c r="S221" s="2"/>
    </row>
    <row r="222" spans="1:19" ht="15">
      <c r="A222" s="2">
        <f t="shared" si="39"/>
        <v>210</v>
      </c>
      <c r="B222" s="29">
        <f t="shared" si="40"/>
        <v>536.83</v>
      </c>
      <c r="C222" s="6">
        <f t="shared" si="47"/>
        <v>250.29059971996807</v>
      </c>
      <c r="D222" s="28">
        <f t="shared" si="41"/>
        <v>286.53940028003194</v>
      </c>
      <c r="E222" s="6">
        <f t="shared" si="42"/>
        <v>59783.204532512296</v>
      </c>
      <c r="F222" s="37">
        <v>0.07</v>
      </c>
      <c r="G222" s="39">
        <f t="shared" si="43"/>
        <v>536.83</v>
      </c>
      <c r="H222" s="5">
        <f t="shared" si="51"/>
        <v>218588.38094447993</v>
      </c>
      <c r="I222" s="5"/>
      <c r="J222" s="5">
        <f t="shared" si="48"/>
        <v>313231.63994246826</v>
      </c>
      <c r="K222" s="5">
        <f t="shared" si="44"/>
        <v>253448.43540995597</v>
      </c>
      <c r="L222" s="3">
        <f t="shared" si="49"/>
        <v>210</v>
      </c>
      <c r="M222" s="3"/>
      <c r="N222" s="3">
        <f t="shared" si="45"/>
        <v>-34860.054465476045</v>
      </c>
      <c r="O222" s="2"/>
      <c r="P222" s="2">
        <f t="shared" si="46"/>
        <v>0</v>
      </c>
      <c r="Q222" s="2">
        <f t="shared" si="50"/>
        <v>51</v>
      </c>
      <c r="R222" s="2"/>
      <c r="S222" s="2"/>
    </row>
    <row r="223" spans="1:19" ht="15">
      <c r="A223" s="2">
        <f t="shared" si="39"/>
        <v>211</v>
      </c>
      <c r="B223" s="29">
        <f t="shared" si="40"/>
        <v>536.83</v>
      </c>
      <c r="C223" s="6">
        <f t="shared" si="47"/>
        <v>249.09668555213457</v>
      </c>
      <c r="D223" s="28">
        <f t="shared" si="41"/>
        <v>287.7333144478655</v>
      </c>
      <c r="E223" s="6">
        <f t="shared" si="42"/>
        <v>59495.47121806443</v>
      </c>
      <c r="F223" s="37">
        <v>0.07</v>
      </c>
      <c r="G223" s="39">
        <f t="shared" si="43"/>
        <v>536.83</v>
      </c>
      <c r="H223" s="5">
        <f t="shared" si="51"/>
        <v>220400.3098333227</v>
      </c>
      <c r="I223" s="5"/>
      <c r="J223" s="5">
        <f t="shared" si="48"/>
        <v>315058.82450879936</v>
      </c>
      <c r="K223" s="5">
        <f t="shared" si="44"/>
        <v>255563.35329073493</v>
      </c>
      <c r="L223" s="3">
        <f t="shared" si="49"/>
        <v>211</v>
      </c>
      <c r="M223" s="3"/>
      <c r="N223" s="3">
        <f t="shared" si="45"/>
        <v>-35163.04345741222</v>
      </c>
      <c r="O223" s="2"/>
      <c r="P223" s="2">
        <f t="shared" si="46"/>
        <v>0</v>
      </c>
      <c r="Q223" s="2">
        <f t="shared" si="50"/>
        <v>51</v>
      </c>
      <c r="R223" s="2"/>
      <c r="S223" s="2"/>
    </row>
    <row r="224" spans="1:19" ht="15">
      <c r="A224" s="2">
        <f t="shared" si="39"/>
        <v>212</v>
      </c>
      <c r="B224" s="29">
        <f t="shared" si="40"/>
        <v>536.83</v>
      </c>
      <c r="C224" s="6">
        <f t="shared" si="47"/>
        <v>247.89779674193514</v>
      </c>
      <c r="D224" s="28">
        <f t="shared" si="41"/>
        <v>288.9322032580649</v>
      </c>
      <c r="E224" s="6">
        <f t="shared" si="42"/>
        <v>59206.53901480636</v>
      </c>
      <c r="F224" s="37">
        <v>0.07</v>
      </c>
      <c r="G224" s="39">
        <f t="shared" si="43"/>
        <v>536.83</v>
      </c>
      <c r="H224" s="5">
        <f t="shared" si="51"/>
        <v>222222.8083073504</v>
      </c>
      <c r="I224" s="5"/>
      <c r="J224" s="5">
        <f t="shared" si="48"/>
        <v>316896.6676517674</v>
      </c>
      <c r="K224" s="5">
        <f t="shared" si="44"/>
        <v>257690.12863696102</v>
      </c>
      <c r="L224" s="3">
        <f t="shared" si="49"/>
        <v>212</v>
      </c>
      <c r="M224" s="3"/>
      <c r="N224" s="3">
        <f t="shared" si="45"/>
        <v>-35467.32032961061</v>
      </c>
      <c r="O224" s="2"/>
      <c r="P224" s="2">
        <f t="shared" si="46"/>
        <v>0</v>
      </c>
      <c r="Q224" s="2">
        <f t="shared" si="50"/>
        <v>51</v>
      </c>
      <c r="R224" s="2"/>
      <c r="S224" s="2"/>
    </row>
    <row r="225" spans="1:19" ht="15">
      <c r="A225" s="2">
        <f t="shared" si="39"/>
        <v>213</v>
      </c>
      <c r="B225" s="29">
        <f t="shared" si="40"/>
        <v>536.83</v>
      </c>
      <c r="C225" s="6">
        <f t="shared" si="47"/>
        <v>246.6939125616932</v>
      </c>
      <c r="D225" s="28">
        <f t="shared" si="41"/>
        <v>290.13608743830684</v>
      </c>
      <c r="E225" s="6">
        <f t="shared" si="42"/>
        <v>58916.40292736805</v>
      </c>
      <c r="F225" s="37">
        <v>0.07</v>
      </c>
      <c r="G225" s="39">
        <f t="shared" si="43"/>
        <v>536.83</v>
      </c>
      <c r="H225" s="5">
        <f t="shared" si="51"/>
        <v>224055.93802247662</v>
      </c>
      <c r="I225" s="5"/>
      <c r="J225" s="5">
        <f t="shared" si="48"/>
        <v>318745.2315464027</v>
      </c>
      <c r="K225" s="5">
        <f t="shared" si="44"/>
        <v>259828.8286190346</v>
      </c>
      <c r="L225" s="3">
        <f t="shared" si="49"/>
        <v>213</v>
      </c>
      <c r="M225" s="3"/>
      <c r="N225" s="3">
        <f t="shared" si="45"/>
        <v>-35772.89059655799</v>
      </c>
      <c r="O225" s="2"/>
      <c r="P225" s="2">
        <f t="shared" si="46"/>
        <v>0</v>
      </c>
      <c r="Q225" s="2">
        <f t="shared" si="50"/>
        <v>51</v>
      </c>
      <c r="R225" s="2"/>
      <c r="S225" s="2"/>
    </row>
    <row r="226" spans="1:19" ht="15">
      <c r="A226" s="2">
        <f t="shared" si="39"/>
        <v>214</v>
      </c>
      <c r="B226" s="29">
        <f t="shared" si="40"/>
        <v>536.83</v>
      </c>
      <c r="C226" s="6">
        <f t="shared" si="47"/>
        <v>245.4850121973669</v>
      </c>
      <c r="D226" s="28">
        <f t="shared" si="41"/>
        <v>291.3449878026331</v>
      </c>
      <c r="E226" s="6">
        <f t="shared" si="42"/>
        <v>58625.05793956541</v>
      </c>
      <c r="F226" s="37">
        <v>0.07</v>
      </c>
      <c r="G226" s="39">
        <f t="shared" si="43"/>
        <v>536.83</v>
      </c>
      <c r="H226" s="5">
        <f t="shared" si="51"/>
        <v>225899.7609942744</v>
      </c>
      <c r="I226" s="5"/>
      <c r="J226" s="5">
        <f t="shared" si="48"/>
        <v>320604.57873042335</v>
      </c>
      <c r="K226" s="5">
        <f t="shared" si="44"/>
        <v>261979.52079085793</v>
      </c>
      <c r="L226" s="3">
        <f t="shared" si="49"/>
        <v>214</v>
      </c>
      <c r="M226" s="3"/>
      <c r="N226" s="3">
        <f t="shared" si="45"/>
        <v>-36079.75979658353</v>
      </c>
      <c r="O226" s="2"/>
      <c r="P226" s="2">
        <f t="shared" si="46"/>
        <v>0</v>
      </c>
      <c r="Q226" s="2">
        <f t="shared" si="50"/>
        <v>51</v>
      </c>
      <c r="R226" s="2"/>
      <c r="S226" s="2"/>
    </row>
    <row r="227" spans="1:19" ht="15">
      <c r="A227" s="2">
        <f t="shared" si="39"/>
        <v>215</v>
      </c>
      <c r="B227" s="29">
        <f t="shared" si="40"/>
        <v>536.83</v>
      </c>
      <c r="C227" s="6">
        <f t="shared" si="47"/>
        <v>244.27107474818922</v>
      </c>
      <c r="D227" s="28">
        <f t="shared" si="41"/>
        <v>292.5589252518108</v>
      </c>
      <c r="E227" s="6">
        <f t="shared" si="42"/>
        <v>58332.4990143136</v>
      </c>
      <c r="F227" s="37">
        <v>0.07</v>
      </c>
      <c r="G227" s="39">
        <f t="shared" si="43"/>
        <v>536.83</v>
      </c>
      <c r="H227" s="5">
        <f t="shared" si="51"/>
        <v>227754.33960007434</v>
      </c>
      <c r="I227" s="5"/>
      <c r="J227" s="5">
        <f t="shared" si="48"/>
        <v>322474.7721063508</v>
      </c>
      <c r="K227" s="5">
        <f t="shared" si="44"/>
        <v>264142.2730920372</v>
      </c>
      <c r="L227" s="3">
        <f t="shared" si="49"/>
        <v>215</v>
      </c>
      <c r="M227" s="3"/>
      <c r="N227" s="3">
        <f t="shared" si="45"/>
        <v>-36387.933491962845</v>
      </c>
      <c r="O227" s="2"/>
      <c r="P227" s="2">
        <f t="shared" si="46"/>
        <v>0</v>
      </c>
      <c r="Q227" s="2">
        <f t="shared" si="50"/>
        <v>51</v>
      </c>
      <c r="R227" s="2"/>
      <c r="S227" s="2"/>
    </row>
    <row r="228" spans="1:19" ht="15">
      <c r="A228" s="2">
        <f t="shared" si="39"/>
        <v>216</v>
      </c>
      <c r="B228" s="29">
        <f t="shared" si="40"/>
        <v>536.83</v>
      </c>
      <c r="C228" s="6">
        <f t="shared" si="47"/>
        <v>243.0520792263067</v>
      </c>
      <c r="D228" s="28">
        <f t="shared" si="41"/>
        <v>293.7779207736934</v>
      </c>
      <c r="E228" s="6">
        <f t="shared" si="42"/>
        <v>58038.721093539905</v>
      </c>
      <c r="F228" s="37">
        <v>0.07</v>
      </c>
      <c r="G228" s="39">
        <f t="shared" si="43"/>
        <v>536.83</v>
      </c>
      <c r="H228" s="5">
        <f t="shared" si="51"/>
        <v>229619.73658107477</v>
      </c>
      <c r="I228" s="5"/>
      <c r="J228" s="5">
        <f t="shared" si="48"/>
        <v>324355.8749436379</v>
      </c>
      <c r="K228" s="5">
        <f t="shared" si="44"/>
        <v>266317.15385009797</v>
      </c>
      <c r="L228" s="3">
        <f t="shared" si="49"/>
        <v>216</v>
      </c>
      <c r="M228" s="3"/>
      <c r="N228" s="3">
        <f t="shared" si="45"/>
        <v>-36697.41726902319</v>
      </c>
      <c r="O228" s="2"/>
      <c r="P228" s="2">
        <f t="shared" si="46"/>
        <v>0</v>
      </c>
      <c r="Q228" s="2">
        <f t="shared" si="50"/>
        <v>51</v>
      </c>
      <c r="R228" s="2"/>
      <c r="S228" s="2"/>
    </row>
    <row r="229" spans="1:19" ht="15">
      <c r="A229" s="2">
        <f t="shared" si="39"/>
        <v>217</v>
      </c>
      <c r="B229" s="29">
        <f t="shared" si="40"/>
        <v>536.83</v>
      </c>
      <c r="C229" s="6">
        <f t="shared" si="47"/>
        <v>241.8280045564163</v>
      </c>
      <c r="D229" s="28">
        <f t="shared" si="41"/>
        <v>295.0019954435837</v>
      </c>
      <c r="E229" s="6">
        <f t="shared" si="42"/>
        <v>57743.71909809632</v>
      </c>
      <c r="F229" s="37">
        <v>0.07</v>
      </c>
      <c r="G229" s="39">
        <f t="shared" si="43"/>
        <v>536.83</v>
      </c>
      <c r="H229" s="5">
        <f t="shared" si="51"/>
        <v>231496.01504446438</v>
      </c>
      <c r="I229" s="5"/>
      <c r="J229" s="5">
        <f t="shared" si="48"/>
        <v>326247.9508808091</v>
      </c>
      <c r="K229" s="5">
        <f t="shared" si="44"/>
        <v>268504.2317827128</v>
      </c>
      <c r="L229" s="3">
        <f t="shared" si="49"/>
        <v>217</v>
      </c>
      <c r="M229" s="3"/>
      <c r="N229" s="3">
        <f t="shared" si="45"/>
        <v>-37008.21673824842</v>
      </c>
      <c r="O229" s="2"/>
      <c r="P229" s="2">
        <f t="shared" si="46"/>
        <v>0</v>
      </c>
      <c r="Q229" s="2">
        <f t="shared" si="50"/>
        <v>51</v>
      </c>
      <c r="R229" s="2"/>
      <c r="S229" s="2"/>
    </row>
    <row r="230" spans="1:19" ht="15">
      <c r="A230" s="2">
        <f t="shared" si="39"/>
        <v>218</v>
      </c>
      <c r="B230" s="29">
        <f t="shared" si="40"/>
        <v>536.83</v>
      </c>
      <c r="C230" s="6">
        <f t="shared" si="47"/>
        <v>240.59882957540137</v>
      </c>
      <c r="D230" s="28">
        <f t="shared" si="41"/>
        <v>296.23117042459864</v>
      </c>
      <c r="E230" s="6">
        <f t="shared" si="42"/>
        <v>57447.48792767172</v>
      </c>
      <c r="F230" s="37">
        <v>0.07</v>
      </c>
      <c r="G230" s="39">
        <f t="shared" si="43"/>
        <v>536.83</v>
      </c>
      <c r="H230" s="5">
        <f t="shared" si="51"/>
        <v>233383.23846555708</v>
      </c>
      <c r="I230" s="5"/>
      <c r="J230" s="5">
        <f t="shared" si="48"/>
        <v>328151.06392761384</v>
      </c>
      <c r="K230" s="5">
        <f t="shared" si="44"/>
        <v>270703.57599994214</v>
      </c>
      <c r="L230" s="3">
        <f t="shared" si="49"/>
        <v>218</v>
      </c>
      <c r="M230" s="3"/>
      <c r="N230" s="3">
        <f t="shared" si="45"/>
        <v>-37320.337534385064</v>
      </c>
      <c r="O230" s="2"/>
      <c r="P230" s="2">
        <f t="shared" si="46"/>
        <v>0</v>
      </c>
      <c r="Q230" s="2">
        <f t="shared" si="50"/>
        <v>51</v>
      </c>
      <c r="R230" s="2"/>
      <c r="S230" s="2"/>
    </row>
    <row r="231" spans="1:19" ht="15">
      <c r="A231" s="2">
        <f t="shared" si="39"/>
        <v>219</v>
      </c>
      <c r="B231" s="29">
        <f t="shared" si="40"/>
        <v>536.83</v>
      </c>
      <c r="C231" s="6">
        <f t="shared" si="47"/>
        <v>239.3645330319655</v>
      </c>
      <c r="D231" s="28">
        <f t="shared" si="41"/>
        <v>297.46546696803455</v>
      </c>
      <c r="E231" s="6">
        <f t="shared" si="42"/>
        <v>57150.02246070368</v>
      </c>
      <c r="F231" s="37">
        <v>0.07</v>
      </c>
      <c r="G231" s="39">
        <f t="shared" si="43"/>
        <v>536.83</v>
      </c>
      <c r="H231" s="5">
        <f t="shared" si="51"/>
        <v>235281.47068993948</v>
      </c>
      <c r="I231" s="5"/>
      <c r="J231" s="5">
        <f t="shared" si="48"/>
        <v>330065.2784671916</v>
      </c>
      <c r="K231" s="5">
        <f t="shared" si="44"/>
        <v>272915.25600648794</v>
      </c>
      <c r="L231" s="3">
        <f t="shared" si="49"/>
        <v>219</v>
      </c>
      <c r="M231" s="3"/>
      <c r="N231" s="3">
        <f t="shared" si="45"/>
        <v>-37633.785316548456</v>
      </c>
      <c r="O231" s="2"/>
      <c r="P231" s="2">
        <f t="shared" si="46"/>
        <v>0</v>
      </c>
      <c r="Q231" s="2">
        <f t="shared" si="50"/>
        <v>51</v>
      </c>
      <c r="R231" s="2"/>
      <c r="S231" s="2"/>
    </row>
    <row r="232" spans="1:19" ht="15">
      <c r="A232" s="2">
        <f t="shared" si="39"/>
        <v>220</v>
      </c>
      <c r="B232" s="29">
        <f t="shared" si="40"/>
        <v>536.83</v>
      </c>
      <c r="C232" s="6">
        <f t="shared" si="47"/>
        <v>238.12509358626536</v>
      </c>
      <c r="D232" s="28">
        <f t="shared" si="41"/>
        <v>298.70490641373465</v>
      </c>
      <c r="E232" s="6">
        <f t="shared" si="42"/>
        <v>56851.31755428994</v>
      </c>
      <c r="F232" s="37">
        <v>0.07</v>
      </c>
      <c r="G232" s="39">
        <f t="shared" si="43"/>
        <v>536.83</v>
      </c>
      <c r="H232" s="5">
        <f t="shared" si="51"/>
        <v>237190.77593563078</v>
      </c>
      <c r="I232" s="5"/>
      <c r="J232" s="5">
        <f t="shared" si="48"/>
        <v>331990.65925825026</v>
      </c>
      <c r="K232" s="5">
        <f t="shared" si="44"/>
        <v>275139.3417039603</v>
      </c>
      <c r="L232" s="3">
        <f t="shared" si="49"/>
        <v>220</v>
      </c>
      <c r="M232" s="3"/>
      <c r="N232" s="3">
        <f t="shared" si="45"/>
        <v>-37948.56576832954</v>
      </c>
      <c r="O232" s="2"/>
      <c r="P232" s="2">
        <f t="shared" si="46"/>
        <v>0</v>
      </c>
      <c r="Q232" s="2">
        <f t="shared" si="50"/>
        <v>51</v>
      </c>
      <c r="R232" s="2"/>
      <c r="S232" s="2"/>
    </row>
    <row r="233" spans="1:19" ht="15">
      <c r="A233" s="2">
        <f t="shared" si="39"/>
        <v>221</v>
      </c>
      <c r="B233" s="29">
        <f t="shared" si="40"/>
        <v>536.83</v>
      </c>
      <c r="C233" s="6">
        <f t="shared" si="47"/>
        <v>236.88048980954144</v>
      </c>
      <c r="D233" s="28">
        <f t="shared" si="41"/>
        <v>299.94951019045857</v>
      </c>
      <c r="E233" s="6">
        <f t="shared" si="42"/>
        <v>56551.36804409948</v>
      </c>
      <c r="F233" s="37">
        <v>0.07</v>
      </c>
      <c r="G233" s="39">
        <f t="shared" si="43"/>
        <v>536.83</v>
      </c>
      <c r="H233" s="5">
        <f t="shared" si="51"/>
        <v>239111.2187952553</v>
      </c>
      <c r="I233" s="5"/>
      <c r="J233" s="5">
        <f t="shared" si="48"/>
        <v>333927.2714372567</v>
      </c>
      <c r="K233" s="5">
        <f t="shared" si="44"/>
        <v>277375.90339315723</v>
      </c>
      <c r="L233" s="3">
        <f t="shared" si="49"/>
        <v>221</v>
      </c>
      <c r="M233" s="3"/>
      <c r="N233" s="3">
        <f t="shared" si="45"/>
        <v>-38264.68459790194</v>
      </c>
      <c r="O233" s="2"/>
      <c r="P233" s="2">
        <f t="shared" si="46"/>
        <v>0</v>
      </c>
      <c r="Q233" s="2">
        <f t="shared" si="50"/>
        <v>51</v>
      </c>
      <c r="R233" s="2"/>
      <c r="S233" s="2"/>
    </row>
    <row r="234" spans="1:19" ht="15">
      <c r="A234" s="2">
        <f t="shared" si="39"/>
        <v>222</v>
      </c>
      <c r="B234" s="29">
        <f t="shared" si="40"/>
        <v>536.83</v>
      </c>
      <c r="C234" s="6">
        <f t="shared" si="47"/>
        <v>235.63070018374785</v>
      </c>
      <c r="D234" s="28">
        <f t="shared" si="41"/>
        <v>301.19929981625216</v>
      </c>
      <c r="E234" s="6">
        <f t="shared" si="42"/>
        <v>56250.168744283226</v>
      </c>
      <c r="F234" s="37">
        <v>0.07</v>
      </c>
      <c r="G234" s="39">
        <f t="shared" si="43"/>
        <v>536.83</v>
      </c>
      <c r="H234" s="5">
        <f t="shared" si="51"/>
        <v>241042.8642382276</v>
      </c>
      <c r="I234" s="5"/>
      <c r="J234" s="5">
        <f t="shared" si="48"/>
        <v>335875.18052064074</v>
      </c>
      <c r="K234" s="5">
        <f t="shared" si="44"/>
        <v>279625.01177635754</v>
      </c>
      <c r="L234" s="3">
        <f t="shared" si="49"/>
        <v>222</v>
      </c>
      <c r="M234" s="3"/>
      <c r="N234" s="3">
        <f t="shared" si="45"/>
        <v>-38582.14753812994</v>
      </c>
      <c r="O234" s="2"/>
      <c r="P234" s="2">
        <f t="shared" si="46"/>
        <v>0</v>
      </c>
      <c r="Q234" s="2">
        <f t="shared" si="50"/>
        <v>51</v>
      </c>
      <c r="R234" s="2"/>
      <c r="S234" s="2"/>
    </row>
    <row r="235" spans="1:19" ht="15">
      <c r="A235" s="2">
        <f t="shared" si="39"/>
        <v>223</v>
      </c>
      <c r="B235" s="29">
        <f t="shared" si="40"/>
        <v>536.83</v>
      </c>
      <c r="C235" s="6">
        <f t="shared" si="47"/>
        <v>234.3757031011801</v>
      </c>
      <c r="D235" s="28">
        <f t="shared" si="41"/>
        <v>302.45429689881996</v>
      </c>
      <c r="E235" s="6">
        <f t="shared" si="42"/>
        <v>55947.7144473844</v>
      </c>
      <c r="F235" s="37">
        <v>0.07</v>
      </c>
      <c r="G235" s="39">
        <f t="shared" si="43"/>
        <v>536.83</v>
      </c>
      <c r="H235" s="5">
        <f t="shared" si="51"/>
        <v>242985.7776129506</v>
      </c>
      <c r="I235" s="5"/>
      <c r="J235" s="5">
        <f t="shared" si="48"/>
        <v>337834.4524070112</v>
      </c>
      <c r="K235" s="5">
        <f t="shared" si="44"/>
        <v>281886.7379596268</v>
      </c>
      <c r="L235" s="3">
        <f t="shared" si="49"/>
        <v>223</v>
      </c>
      <c r="M235" s="3"/>
      <c r="N235" s="3">
        <f t="shared" si="45"/>
        <v>-38900.96034667618</v>
      </c>
      <c r="O235" s="2"/>
      <c r="P235" s="2">
        <f t="shared" si="46"/>
        <v>0</v>
      </c>
      <c r="Q235" s="2">
        <f t="shared" si="50"/>
        <v>51</v>
      </c>
      <c r="R235" s="2"/>
      <c r="S235" s="2"/>
    </row>
    <row r="236" spans="1:19" ht="15">
      <c r="A236" s="2">
        <f t="shared" si="39"/>
        <v>224</v>
      </c>
      <c r="B236" s="29">
        <f t="shared" si="40"/>
        <v>536.83</v>
      </c>
      <c r="C236" s="6">
        <f t="shared" si="47"/>
        <v>233.11547686410168</v>
      </c>
      <c r="D236" s="28">
        <f t="shared" si="41"/>
        <v>303.7145231358984</v>
      </c>
      <c r="E236" s="6">
        <f t="shared" si="42"/>
        <v>55643.9999242485</v>
      </c>
      <c r="F236" s="37">
        <v>0.07</v>
      </c>
      <c r="G236" s="39">
        <f t="shared" si="43"/>
        <v>536.83</v>
      </c>
      <c r="H236" s="5">
        <f t="shared" si="51"/>
        <v>244940.02464902613</v>
      </c>
      <c r="I236" s="5"/>
      <c r="J236" s="5">
        <f t="shared" si="48"/>
        <v>339805.1533793854</v>
      </c>
      <c r="K236" s="5">
        <f t="shared" si="44"/>
        <v>284161.1534551369</v>
      </c>
      <c r="L236" s="3">
        <f t="shared" si="49"/>
        <v>224</v>
      </c>
      <c r="M236" s="3"/>
      <c r="N236" s="3">
        <f t="shared" si="45"/>
        <v>-39221.12880611079</v>
      </c>
      <c r="O236" s="2"/>
      <c r="P236" s="2">
        <f t="shared" si="46"/>
        <v>0</v>
      </c>
      <c r="Q236" s="2">
        <f t="shared" si="50"/>
        <v>51</v>
      </c>
      <c r="R236" s="2"/>
      <c r="S236" s="2"/>
    </row>
    <row r="237" spans="1:19" ht="15">
      <c r="A237" s="2">
        <f t="shared" si="39"/>
        <v>225</v>
      </c>
      <c r="B237" s="29">
        <f t="shared" si="40"/>
        <v>536.83</v>
      </c>
      <c r="C237" s="6">
        <f t="shared" si="47"/>
        <v>231.84999968436875</v>
      </c>
      <c r="D237" s="28">
        <f t="shared" si="41"/>
        <v>304.9800003156313</v>
      </c>
      <c r="E237" s="6">
        <f t="shared" si="42"/>
        <v>55339.019923932865</v>
      </c>
      <c r="F237" s="37">
        <v>0.07</v>
      </c>
      <c r="G237" s="39">
        <f t="shared" si="43"/>
        <v>536.83</v>
      </c>
      <c r="H237" s="5">
        <f t="shared" si="51"/>
        <v>246905.6714594788</v>
      </c>
      <c r="I237" s="5"/>
      <c r="J237" s="5">
        <f t="shared" si="48"/>
        <v>341787.3501074318</v>
      </c>
      <c r="K237" s="5">
        <f t="shared" si="44"/>
        <v>286448.33018349897</v>
      </c>
      <c r="L237" s="3">
        <f t="shared" si="49"/>
        <v>225</v>
      </c>
      <c r="M237" s="3"/>
      <c r="N237" s="3">
        <f t="shared" si="45"/>
        <v>-39542.65872402018</v>
      </c>
      <c r="O237" s="2"/>
      <c r="P237" s="2">
        <f t="shared" si="46"/>
        <v>0</v>
      </c>
      <c r="Q237" s="2">
        <f t="shared" si="50"/>
        <v>51</v>
      </c>
      <c r="R237" s="2"/>
      <c r="S237" s="2"/>
    </row>
    <row r="238" spans="1:19" ht="15">
      <c r="A238" s="2">
        <f t="shared" si="39"/>
        <v>226</v>
      </c>
      <c r="B238" s="29">
        <f t="shared" si="40"/>
        <v>536.83</v>
      </c>
      <c r="C238" s="6">
        <f t="shared" si="47"/>
        <v>230.5792496830536</v>
      </c>
      <c r="D238" s="28">
        <f t="shared" si="41"/>
        <v>306.25075031694644</v>
      </c>
      <c r="E238" s="6">
        <f t="shared" si="42"/>
        <v>55032.76917361592</v>
      </c>
      <c r="F238" s="37">
        <v>0.07</v>
      </c>
      <c r="G238" s="39">
        <f t="shared" si="43"/>
        <v>536.83</v>
      </c>
      <c r="H238" s="5">
        <f t="shared" si="51"/>
        <v>248882.78454299242</v>
      </c>
      <c r="I238" s="5"/>
      <c r="J238" s="5">
        <f t="shared" si="48"/>
        <v>343781.1096497252</v>
      </c>
      <c r="K238" s="5">
        <f t="shared" si="44"/>
        <v>288748.3404761093</v>
      </c>
      <c r="L238" s="3">
        <f t="shared" si="49"/>
        <v>226</v>
      </c>
      <c r="M238" s="3"/>
      <c r="N238" s="3">
        <f t="shared" si="45"/>
        <v>-39865.55593311688</v>
      </c>
      <c r="O238" s="2"/>
      <c r="P238" s="2">
        <f t="shared" si="46"/>
        <v>0</v>
      </c>
      <c r="Q238" s="2">
        <f t="shared" si="50"/>
        <v>51</v>
      </c>
      <c r="R238" s="2"/>
      <c r="S238" s="2"/>
    </row>
    <row r="239" spans="1:19" ht="15">
      <c r="A239" s="2">
        <f t="shared" si="39"/>
        <v>227</v>
      </c>
      <c r="B239" s="29">
        <f t="shared" si="40"/>
        <v>536.83</v>
      </c>
      <c r="C239" s="6">
        <f t="shared" si="47"/>
        <v>229.30320489006635</v>
      </c>
      <c r="D239" s="28">
        <f t="shared" si="41"/>
        <v>307.5267951099337</v>
      </c>
      <c r="E239" s="6">
        <f t="shared" si="42"/>
        <v>54725.24237850598</v>
      </c>
      <c r="F239" s="37">
        <v>0.07</v>
      </c>
      <c r="G239" s="39">
        <f t="shared" si="43"/>
        <v>536.83</v>
      </c>
      <c r="H239" s="5">
        <f t="shared" si="51"/>
        <v>250871.43078615988</v>
      </c>
      <c r="I239" s="5"/>
      <c r="J239" s="5">
        <f t="shared" si="48"/>
        <v>345786.4994560153</v>
      </c>
      <c r="K239" s="5">
        <f t="shared" si="44"/>
        <v>291061.2570775093</v>
      </c>
      <c r="L239" s="3">
        <f t="shared" si="49"/>
        <v>227</v>
      </c>
      <c r="M239" s="3"/>
      <c r="N239" s="3">
        <f t="shared" si="45"/>
        <v>-40189.826291349425</v>
      </c>
      <c r="O239" s="2"/>
      <c r="P239" s="2">
        <f t="shared" si="46"/>
        <v>0</v>
      </c>
      <c r="Q239" s="2">
        <f t="shared" si="50"/>
        <v>51</v>
      </c>
      <c r="R239" s="2"/>
      <c r="S239" s="2"/>
    </row>
    <row r="240" spans="1:19" ht="15">
      <c r="A240" s="2">
        <f t="shared" si="39"/>
        <v>228</v>
      </c>
      <c r="B240" s="29">
        <f t="shared" si="40"/>
        <v>536.83</v>
      </c>
      <c r="C240" s="6">
        <f t="shared" si="47"/>
        <v>228.02184324377492</v>
      </c>
      <c r="D240" s="28">
        <f t="shared" si="41"/>
        <v>308.8081567562251</v>
      </c>
      <c r="E240" s="6">
        <f t="shared" si="42"/>
        <v>54416.434221749754</v>
      </c>
      <c r="F240" s="37">
        <v>0.07</v>
      </c>
      <c r="G240" s="39">
        <f t="shared" si="43"/>
        <v>536.83</v>
      </c>
      <c r="H240" s="5">
        <f t="shared" si="51"/>
        <v>252871.6774657458</v>
      </c>
      <c r="I240" s="5"/>
      <c r="J240" s="5">
        <f t="shared" si="48"/>
        <v>347803.58736950875</v>
      </c>
      <c r="K240" s="5">
        <f t="shared" si="44"/>
        <v>293387.153147759</v>
      </c>
      <c r="L240" s="3">
        <f t="shared" si="49"/>
        <v>228</v>
      </c>
      <c r="M240" s="3"/>
      <c r="N240" s="3">
        <f t="shared" si="45"/>
        <v>-40515.47568201317</v>
      </c>
      <c r="O240" s="2"/>
      <c r="P240" s="2">
        <f t="shared" si="46"/>
        <v>0</v>
      </c>
      <c r="Q240" s="2">
        <f t="shared" si="50"/>
        <v>51</v>
      </c>
      <c r="R240" s="2"/>
      <c r="S240" s="2"/>
    </row>
    <row r="241" spans="1:19" ht="15">
      <c r="A241" s="2">
        <f t="shared" si="39"/>
        <v>229</v>
      </c>
      <c r="B241" s="29">
        <f t="shared" si="40"/>
        <v>536.83</v>
      </c>
      <c r="C241" s="6">
        <f t="shared" si="47"/>
        <v>226.735142590624</v>
      </c>
      <c r="D241" s="28">
        <f t="shared" si="41"/>
        <v>310.094857409376</v>
      </c>
      <c r="E241" s="6">
        <f t="shared" si="42"/>
        <v>54106.339364340376</v>
      </c>
      <c r="F241" s="37">
        <v>0.07</v>
      </c>
      <c r="G241" s="39">
        <f t="shared" si="43"/>
        <v>536.83</v>
      </c>
      <c r="H241" s="5">
        <f t="shared" si="51"/>
        <v>254883.59225096265</v>
      </c>
      <c r="I241" s="5"/>
      <c r="J241" s="5">
        <f t="shared" si="48"/>
        <v>349832.4416291642</v>
      </c>
      <c r="K241" s="5">
        <f t="shared" si="44"/>
        <v>295726.10226482386</v>
      </c>
      <c r="L241" s="3">
        <f t="shared" si="49"/>
        <v>229</v>
      </c>
      <c r="M241" s="3"/>
      <c r="N241" s="3">
        <f t="shared" si="45"/>
        <v>-40842.5100138612</v>
      </c>
      <c r="O241" s="2"/>
      <c r="P241" s="2">
        <f t="shared" si="46"/>
        <v>0</v>
      </c>
      <c r="Q241" s="2">
        <f t="shared" si="50"/>
        <v>51</v>
      </c>
      <c r="R241" s="2"/>
      <c r="S241" s="2"/>
    </row>
    <row r="242" spans="1:19" ht="15">
      <c r="A242" s="2">
        <f t="shared" si="39"/>
        <v>230</v>
      </c>
      <c r="B242" s="29">
        <f t="shared" si="40"/>
        <v>536.83</v>
      </c>
      <c r="C242" s="6">
        <f t="shared" si="47"/>
        <v>225.4430806847516</v>
      </c>
      <c r="D242" s="28">
        <f t="shared" si="41"/>
        <v>311.3869193152484</v>
      </c>
      <c r="E242" s="6">
        <f t="shared" si="42"/>
        <v>53794.95244502513</v>
      </c>
      <c r="F242" s="37">
        <v>0.07</v>
      </c>
      <c r="G242" s="39">
        <f t="shared" si="43"/>
        <v>536.83</v>
      </c>
      <c r="H242" s="5">
        <f t="shared" si="51"/>
        <v>256907.24320575994</v>
      </c>
      <c r="I242" s="5"/>
      <c r="J242" s="5">
        <f t="shared" si="48"/>
        <v>351873.130872001</v>
      </c>
      <c r="K242" s="5">
        <f t="shared" si="44"/>
        <v>298078.17842697585</v>
      </c>
      <c r="L242" s="3">
        <f t="shared" si="49"/>
        <v>230</v>
      </c>
      <c r="M242" s="3"/>
      <c r="N242" s="3">
        <f t="shared" si="45"/>
        <v>-41170.935221215914</v>
      </c>
      <c r="O242" s="2"/>
      <c r="P242" s="2">
        <f t="shared" si="46"/>
        <v>0</v>
      </c>
      <c r="Q242" s="2">
        <f t="shared" si="50"/>
        <v>51</v>
      </c>
      <c r="R242" s="2"/>
      <c r="S242" s="2"/>
    </row>
    <row r="243" spans="1:19" ht="15">
      <c r="A243" s="2">
        <f t="shared" si="39"/>
        <v>231</v>
      </c>
      <c r="B243" s="29">
        <f t="shared" si="40"/>
        <v>536.83</v>
      </c>
      <c r="C243" s="6">
        <f t="shared" si="47"/>
        <v>224.1456351876047</v>
      </c>
      <c r="D243" s="28">
        <f t="shared" si="41"/>
        <v>312.6843648123953</v>
      </c>
      <c r="E243" s="6">
        <f t="shared" si="42"/>
        <v>53482.26808021273</v>
      </c>
      <c r="F243" s="37">
        <v>0.07</v>
      </c>
      <c r="G243" s="39">
        <f t="shared" si="43"/>
        <v>536.83</v>
      </c>
      <c r="H243" s="5">
        <f t="shared" si="51"/>
        <v>258942.69879112687</v>
      </c>
      <c r="I243" s="5"/>
      <c r="J243" s="5">
        <f t="shared" si="48"/>
        <v>353925.724135421</v>
      </c>
      <c r="K243" s="5">
        <f t="shared" si="44"/>
        <v>300443.4560552082</v>
      </c>
      <c r="L243" s="3">
        <f t="shared" si="49"/>
        <v>231</v>
      </c>
      <c r="M243" s="3"/>
      <c r="N243" s="3">
        <f t="shared" si="45"/>
        <v>-41500.75726408136</v>
      </c>
      <c r="O243" s="2"/>
      <c r="P243" s="2">
        <f t="shared" si="46"/>
        <v>0</v>
      </c>
      <c r="Q243" s="2">
        <f t="shared" si="50"/>
        <v>51</v>
      </c>
      <c r="R243" s="2"/>
      <c r="S243" s="2"/>
    </row>
    <row r="244" spans="1:19" ht="15">
      <c r="A244" s="2">
        <f t="shared" si="39"/>
        <v>232</v>
      </c>
      <c r="B244" s="29">
        <f t="shared" si="40"/>
        <v>536.83</v>
      </c>
      <c r="C244" s="6">
        <f t="shared" si="47"/>
        <v>222.84278366755305</v>
      </c>
      <c r="D244" s="28">
        <f t="shared" si="41"/>
        <v>313.987216332447</v>
      </c>
      <c r="E244" s="6">
        <f t="shared" si="42"/>
        <v>53168.28086388028</v>
      </c>
      <c r="F244" s="37">
        <v>0.07</v>
      </c>
      <c r="G244" s="39">
        <f t="shared" si="43"/>
        <v>536.83</v>
      </c>
      <c r="H244" s="5">
        <f t="shared" si="51"/>
        <v>260990.02786740844</v>
      </c>
      <c r="I244" s="5"/>
      <c r="J244" s="5">
        <f t="shared" si="48"/>
        <v>355990.2908595443</v>
      </c>
      <c r="K244" s="5">
        <f t="shared" si="44"/>
        <v>302822.009995664</v>
      </c>
      <c r="L244" s="3">
        <f t="shared" si="49"/>
        <v>232</v>
      </c>
      <c r="M244" s="3"/>
      <c r="N244" s="3">
        <f t="shared" si="45"/>
        <v>-41831.982128255564</v>
      </c>
      <c r="O244" s="2"/>
      <c r="P244" s="2">
        <f t="shared" si="46"/>
        <v>0</v>
      </c>
      <c r="Q244" s="2">
        <f t="shared" si="50"/>
        <v>51</v>
      </c>
      <c r="R244" s="2"/>
      <c r="S244" s="2"/>
    </row>
    <row r="245" spans="1:19" ht="15">
      <c r="A245" s="2">
        <f t="shared" si="39"/>
        <v>233</v>
      </c>
      <c r="B245" s="29">
        <f t="shared" si="40"/>
        <v>536.83</v>
      </c>
      <c r="C245" s="6">
        <f t="shared" si="47"/>
        <v>221.53450359950116</v>
      </c>
      <c r="D245" s="28">
        <f t="shared" si="41"/>
        <v>315.2954964004989</v>
      </c>
      <c r="E245" s="6">
        <f t="shared" si="42"/>
        <v>52852.98536747978</v>
      </c>
      <c r="F245" s="37">
        <v>0.07</v>
      </c>
      <c r="G245" s="39">
        <f t="shared" si="43"/>
        <v>536.83</v>
      </c>
      <c r="H245" s="5">
        <f t="shared" si="51"/>
        <v>263049.299696635</v>
      </c>
      <c r="I245" s="5"/>
      <c r="J245" s="5">
        <f t="shared" si="48"/>
        <v>358066.9008895583</v>
      </c>
      <c r="K245" s="5">
        <f t="shared" si="44"/>
        <v>305213.9155220785</v>
      </c>
      <c r="L245" s="3">
        <f t="shared" si="49"/>
        <v>233</v>
      </c>
      <c r="M245" s="3"/>
      <c r="N245" s="3">
        <f t="shared" si="45"/>
        <v>-42164.61582544353</v>
      </c>
      <c r="O245" s="2"/>
      <c r="P245" s="2">
        <f t="shared" si="46"/>
        <v>0</v>
      </c>
      <c r="Q245" s="2">
        <f t="shared" si="50"/>
        <v>51</v>
      </c>
      <c r="R245" s="2"/>
      <c r="S245" s="2"/>
    </row>
    <row r="246" spans="1:19" ht="15">
      <c r="A246" s="2">
        <f t="shared" si="39"/>
        <v>234</v>
      </c>
      <c r="B246" s="29">
        <f t="shared" si="40"/>
        <v>536.83</v>
      </c>
      <c r="C246" s="6">
        <f t="shared" si="47"/>
        <v>220.22077236449908</v>
      </c>
      <c r="D246" s="28">
        <f t="shared" si="41"/>
        <v>316.60922763550093</v>
      </c>
      <c r="E246" s="6">
        <f t="shared" si="42"/>
        <v>52536.37613984427</v>
      </c>
      <c r="F246" s="37">
        <v>0.07</v>
      </c>
      <c r="G246" s="39">
        <f t="shared" si="43"/>
        <v>536.83</v>
      </c>
      <c r="H246" s="5">
        <f t="shared" si="51"/>
        <v>265120.5839448654</v>
      </c>
      <c r="I246" s="5"/>
      <c r="J246" s="5">
        <f t="shared" si="48"/>
        <v>360155.6244780807</v>
      </c>
      <c r="K246" s="5">
        <f t="shared" si="44"/>
        <v>307619.2483382365</v>
      </c>
      <c r="L246" s="3">
        <f t="shared" si="49"/>
        <v>234</v>
      </c>
      <c r="M246" s="3"/>
      <c r="N246" s="3">
        <f t="shared" si="45"/>
        <v>-42498.66439337109</v>
      </c>
      <c r="O246" s="2"/>
      <c r="P246" s="2">
        <f t="shared" si="46"/>
        <v>0</v>
      </c>
      <c r="Q246" s="2">
        <f t="shared" si="50"/>
        <v>51</v>
      </c>
      <c r="R246" s="2"/>
      <c r="S246" s="2"/>
    </row>
    <row r="247" spans="1:19" ht="15">
      <c r="A247" s="2">
        <f t="shared" si="39"/>
        <v>235</v>
      </c>
      <c r="B247" s="29">
        <f t="shared" si="40"/>
        <v>536.83</v>
      </c>
      <c r="C247" s="6">
        <f t="shared" si="47"/>
        <v>218.90156724935116</v>
      </c>
      <c r="D247" s="28">
        <f t="shared" si="41"/>
        <v>317.9284327506489</v>
      </c>
      <c r="E247" s="6">
        <f t="shared" si="42"/>
        <v>52218.44770709362</v>
      </c>
      <c r="F247" s="37">
        <v>0.07</v>
      </c>
      <c r="G247" s="39">
        <f t="shared" si="43"/>
        <v>536.83</v>
      </c>
      <c r="H247" s="5">
        <f t="shared" si="51"/>
        <v>267203.9506845438</v>
      </c>
      <c r="I247" s="5"/>
      <c r="J247" s="5">
        <f t="shared" si="48"/>
        <v>362256.5322875362</v>
      </c>
      <c r="K247" s="5">
        <f t="shared" si="44"/>
        <v>310038.0845804426</v>
      </c>
      <c r="L247" s="3">
        <f t="shared" si="49"/>
        <v>235</v>
      </c>
      <c r="M247" s="3"/>
      <c r="N247" s="3">
        <f t="shared" si="45"/>
        <v>-42834.13389589876</v>
      </c>
      <c r="O247" s="2"/>
      <c r="P247" s="2">
        <f t="shared" si="46"/>
        <v>0</v>
      </c>
      <c r="Q247" s="2">
        <f t="shared" si="50"/>
        <v>51</v>
      </c>
      <c r="R247" s="2"/>
      <c r="S247" s="2"/>
    </row>
    <row r="248" spans="1:19" ht="15">
      <c r="A248" s="2">
        <f t="shared" si="39"/>
        <v>236</v>
      </c>
      <c r="B248" s="29">
        <f t="shared" si="40"/>
        <v>536.83</v>
      </c>
      <c r="C248" s="6">
        <f t="shared" si="47"/>
        <v>217.57686544622342</v>
      </c>
      <c r="D248" s="28">
        <f t="shared" si="41"/>
        <v>319.2531345537766</v>
      </c>
      <c r="E248" s="6">
        <f t="shared" si="42"/>
        <v>51899.19457253984</v>
      </c>
      <c r="F248" s="37">
        <v>0.07</v>
      </c>
      <c r="G248" s="39">
        <f t="shared" si="43"/>
        <v>536.83</v>
      </c>
      <c r="H248" s="5">
        <f t="shared" si="51"/>
        <v>269299.47039687034</v>
      </c>
      <c r="I248" s="5"/>
      <c r="J248" s="5">
        <f t="shared" si="48"/>
        <v>364369.6953925468</v>
      </c>
      <c r="K248" s="5">
        <f t="shared" si="44"/>
        <v>312470.500820007</v>
      </c>
      <c r="L248" s="3">
        <f t="shared" si="49"/>
        <v>236</v>
      </c>
      <c r="M248" s="3"/>
      <c r="N248" s="3">
        <f t="shared" si="45"/>
        <v>-43171.03042313666</v>
      </c>
      <c r="O248" s="2"/>
      <c r="P248" s="2">
        <f t="shared" si="46"/>
        <v>0</v>
      </c>
      <c r="Q248" s="2">
        <f t="shared" si="50"/>
        <v>51</v>
      </c>
      <c r="R248" s="2"/>
      <c r="S248" s="2"/>
    </row>
    <row r="249" spans="1:19" ht="15">
      <c r="A249" s="2">
        <f t="shared" si="39"/>
        <v>237</v>
      </c>
      <c r="B249" s="29">
        <f t="shared" si="40"/>
        <v>536.83</v>
      </c>
      <c r="C249" s="6">
        <f t="shared" si="47"/>
        <v>216.24664405224937</v>
      </c>
      <c r="D249" s="28">
        <f t="shared" si="41"/>
        <v>320.58335594775065</v>
      </c>
      <c r="E249" s="6">
        <f t="shared" si="42"/>
        <v>51578.611216592086</v>
      </c>
      <c r="F249" s="37">
        <v>0.07</v>
      </c>
      <c r="G249" s="39">
        <f t="shared" si="43"/>
        <v>536.83</v>
      </c>
      <c r="H249" s="5">
        <f t="shared" si="51"/>
        <v>271407.21397418546</v>
      </c>
      <c r="I249" s="5"/>
      <c r="J249" s="5">
        <f t="shared" si="48"/>
        <v>366495.18528233666</v>
      </c>
      <c r="K249" s="5">
        <f t="shared" si="44"/>
        <v>314916.5740657446</v>
      </c>
      <c r="L249" s="3">
        <f t="shared" si="49"/>
        <v>237</v>
      </c>
      <c r="M249" s="3"/>
      <c r="N249" s="3">
        <f t="shared" si="45"/>
        <v>-43509.36009155912</v>
      </c>
      <c r="O249" s="2"/>
      <c r="P249" s="2">
        <f t="shared" si="46"/>
        <v>0</v>
      </c>
      <c r="Q249" s="2">
        <f t="shared" si="50"/>
        <v>51</v>
      </c>
      <c r="R249" s="2"/>
      <c r="S249" s="2"/>
    </row>
    <row r="250" spans="1:19" ht="15">
      <c r="A250" s="2">
        <f t="shared" si="39"/>
        <v>238</v>
      </c>
      <c r="B250" s="29">
        <f t="shared" si="40"/>
        <v>536.83</v>
      </c>
      <c r="C250" s="6">
        <f t="shared" si="47"/>
        <v>214.9108800691337</v>
      </c>
      <c r="D250" s="28">
        <f t="shared" si="41"/>
        <v>321.9191199308664</v>
      </c>
      <c r="E250" s="6">
        <f t="shared" si="42"/>
        <v>51256.692096661216</v>
      </c>
      <c r="F250" s="37">
        <v>0.07</v>
      </c>
      <c r="G250" s="39">
        <f t="shared" si="43"/>
        <v>536.83</v>
      </c>
      <c r="H250" s="5">
        <f t="shared" si="51"/>
        <v>273527.2527223682</v>
      </c>
      <c r="I250" s="5"/>
      <c r="J250" s="5">
        <f t="shared" si="48"/>
        <v>368633.0738631503</v>
      </c>
      <c r="K250" s="5">
        <f t="shared" si="44"/>
        <v>317376.3817664891</v>
      </c>
      <c r="L250" s="3">
        <f t="shared" si="49"/>
        <v>238</v>
      </c>
      <c r="M250" s="3"/>
      <c r="N250" s="3">
        <f t="shared" si="45"/>
        <v>-43849.1290441209</v>
      </c>
      <c r="O250" s="2"/>
      <c r="P250" s="2">
        <f t="shared" si="46"/>
        <v>0</v>
      </c>
      <c r="Q250" s="2">
        <f t="shared" si="50"/>
        <v>51</v>
      </c>
      <c r="R250" s="2"/>
      <c r="S250" s="2"/>
    </row>
    <row r="251" spans="1:19" ht="15">
      <c r="A251" s="2">
        <f t="shared" si="39"/>
        <v>239</v>
      </c>
      <c r="B251" s="29">
        <f t="shared" si="40"/>
        <v>536.83</v>
      </c>
      <c r="C251" s="6">
        <f t="shared" si="47"/>
        <v>213.56955040275508</v>
      </c>
      <c r="D251" s="28">
        <f t="shared" si="41"/>
        <v>323.26044959724493</v>
      </c>
      <c r="E251" s="6">
        <f t="shared" si="42"/>
        <v>50933.43164706397</v>
      </c>
      <c r="F251" s="37">
        <v>0.07</v>
      </c>
      <c r="G251" s="39">
        <f t="shared" si="43"/>
        <v>536.83</v>
      </c>
      <c r="H251" s="5">
        <f t="shared" si="51"/>
        <v>275659.65836324875</v>
      </c>
      <c r="I251" s="5"/>
      <c r="J251" s="5">
        <f t="shared" si="48"/>
        <v>370783.43346068537</v>
      </c>
      <c r="K251" s="5">
        <f t="shared" si="44"/>
        <v>319850.0018136214</v>
      </c>
      <c r="L251" s="3">
        <f t="shared" si="49"/>
        <v>239</v>
      </c>
      <c r="M251" s="3"/>
      <c r="N251" s="3">
        <f t="shared" si="45"/>
        <v>-44190.34345037263</v>
      </c>
      <c r="O251" s="2"/>
      <c r="P251" s="2">
        <f t="shared" si="46"/>
        <v>0</v>
      </c>
      <c r="Q251" s="2">
        <f t="shared" si="50"/>
        <v>51</v>
      </c>
      <c r="R251" s="2"/>
      <c r="S251" s="2"/>
    </row>
    <row r="252" spans="1:19" ht="15">
      <c r="A252" s="2">
        <f t="shared" si="39"/>
        <v>240</v>
      </c>
      <c r="B252" s="29">
        <f t="shared" si="40"/>
        <v>536.83</v>
      </c>
      <c r="C252" s="6">
        <f t="shared" si="47"/>
        <v>212.22263186276655</v>
      </c>
      <c r="D252" s="28">
        <f t="shared" si="41"/>
        <v>324.6073681372335</v>
      </c>
      <c r="E252" s="6">
        <f t="shared" si="42"/>
        <v>50608.82427892673</v>
      </c>
      <c r="F252" s="37">
        <v>0.07</v>
      </c>
      <c r="G252" s="39">
        <f t="shared" si="43"/>
        <v>536.83</v>
      </c>
      <c r="H252" s="5">
        <f t="shared" si="51"/>
        <v>277804.50303703436</v>
      </c>
      <c r="I252" s="5"/>
      <c r="J252" s="5">
        <f t="shared" si="48"/>
        <v>372946.3368225394</v>
      </c>
      <c r="K252" s="5">
        <f t="shared" si="44"/>
        <v>322337.5125436127</v>
      </c>
      <c r="L252" s="3">
        <f t="shared" si="49"/>
        <v>240</v>
      </c>
      <c r="M252" s="3"/>
      <c r="N252" s="3">
        <f t="shared" si="45"/>
        <v>-44533.009506578324</v>
      </c>
      <c r="O252" s="2"/>
      <c r="P252" s="2">
        <f t="shared" si="46"/>
        <v>0</v>
      </c>
      <c r="Q252" s="2">
        <f t="shared" si="50"/>
        <v>51</v>
      </c>
      <c r="R252" s="2"/>
      <c r="S252" s="2"/>
    </row>
    <row r="253" spans="1:19" ht="15">
      <c r="A253" s="2">
        <f t="shared" si="39"/>
        <v>241</v>
      </c>
      <c r="B253" s="29">
        <f t="shared" si="40"/>
        <v>536.83</v>
      </c>
      <c r="C253" s="6">
        <f t="shared" si="47"/>
        <v>210.87010116219471</v>
      </c>
      <c r="D253" s="28">
        <f t="shared" si="41"/>
        <v>325.9598988378053</v>
      </c>
      <c r="E253" s="6">
        <f t="shared" si="42"/>
        <v>50282.864380088926</v>
      </c>
      <c r="F253" s="37">
        <v>0.07</v>
      </c>
      <c r="G253" s="39">
        <f t="shared" si="43"/>
        <v>536.83</v>
      </c>
      <c r="H253" s="5">
        <f t="shared" si="51"/>
        <v>279961.8593047504</v>
      </c>
      <c r="I253" s="5"/>
      <c r="J253" s="5">
        <f t="shared" si="48"/>
        <v>375121.8571206709</v>
      </c>
      <c r="K253" s="5">
        <f t="shared" si="44"/>
        <v>324838.992740582</v>
      </c>
      <c r="L253" s="3">
        <f t="shared" si="49"/>
        <v>241</v>
      </c>
      <c r="M253" s="3"/>
      <c r="N253" s="3">
        <f t="shared" si="45"/>
        <v>-44877.13343583158</v>
      </c>
      <c r="O253" s="2"/>
      <c r="P253" s="2">
        <f t="shared" si="46"/>
        <v>0</v>
      </c>
      <c r="Q253" s="2">
        <f t="shared" si="50"/>
        <v>51</v>
      </c>
      <c r="R253" s="2"/>
      <c r="S253" s="2"/>
    </row>
    <row r="254" spans="1:19" ht="15">
      <c r="A254" s="2">
        <f t="shared" si="39"/>
        <v>242</v>
      </c>
      <c r="B254" s="29">
        <f t="shared" si="40"/>
        <v>536.83</v>
      </c>
      <c r="C254" s="6">
        <f t="shared" si="47"/>
        <v>209.51193491703722</v>
      </c>
      <c r="D254" s="28">
        <f t="shared" si="41"/>
        <v>327.3180650829628</v>
      </c>
      <c r="E254" s="6">
        <f t="shared" si="42"/>
        <v>49955.54631500596</v>
      </c>
      <c r="F254" s="37">
        <v>0.07</v>
      </c>
      <c r="G254" s="39">
        <f t="shared" si="43"/>
        <v>536.83</v>
      </c>
      <c r="H254" s="5">
        <f t="shared" si="51"/>
        <v>282131.8001506948</v>
      </c>
      <c r="I254" s="5"/>
      <c r="J254" s="5">
        <f t="shared" si="48"/>
        <v>377310.0679538748</v>
      </c>
      <c r="K254" s="5">
        <f t="shared" si="44"/>
        <v>327354.52163886884</v>
      </c>
      <c r="L254" s="3">
        <f t="shared" si="49"/>
        <v>242</v>
      </c>
      <c r="M254" s="3"/>
      <c r="N254" s="3">
        <f t="shared" si="45"/>
        <v>-45222.72148817405</v>
      </c>
      <c r="O254" s="2"/>
      <c r="P254" s="2">
        <f t="shared" si="46"/>
        <v>0</v>
      </c>
      <c r="Q254" s="2">
        <f t="shared" si="50"/>
        <v>51</v>
      </c>
      <c r="R254" s="2"/>
      <c r="S254" s="2"/>
    </row>
    <row r="255" spans="1:19" ht="15">
      <c r="A255" s="2">
        <f t="shared" si="39"/>
        <v>243</v>
      </c>
      <c r="B255" s="29">
        <f t="shared" si="40"/>
        <v>536.83</v>
      </c>
      <c r="C255" s="6">
        <f t="shared" si="47"/>
        <v>208.14810964585817</v>
      </c>
      <c r="D255" s="28">
        <f t="shared" si="41"/>
        <v>328.68189035414184</v>
      </c>
      <c r="E255" s="6">
        <f t="shared" si="42"/>
        <v>49626.864424651816</v>
      </c>
      <c r="F255" s="37">
        <v>0.07</v>
      </c>
      <c r="G255" s="39">
        <f t="shared" si="43"/>
        <v>536.83</v>
      </c>
      <c r="H255" s="5">
        <f t="shared" si="51"/>
        <v>284314.3989849072</v>
      </c>
      <c r="I255" s="5"/>
      <c r="J255" s="5">
        <f t="shared" si="48"/>
        <v>379511.04335027246</v>
      </c>
      <c r="K255" s="5">
        <f t="shared" si="44"/>
        <v>329884.1789256206</v>
      </c>
      <c r="L255" s="3">
        <f t="shared" si="49"/>
        <v>243</v>
      </c>
      <c r="M255" s="3"/>
      <c r="N255" s="3">
        <f t="shared" si="45"/>
        <v>-45569.77994071343</v>
      </c>
      <c r="O255" s="2"/>
      <c r="P255" s="2">
        <f t="shared" si="46"/>
        <v>0</v>
      </c>
      <c r="Q255" s="2">
        <f t="shared" si="50"/>
        <v>51</v>
      </c>
      <c r="R255" s="2"/>
      <c r="S255" s="2"/>
    </row>
    <row r="256" spans="1:19" ht="15">
      <c r="A256" s="2">
        <f t="shared" si="39"/>
        <v>244</v>
      </c>
      <c r="B256" s="29">
        <f t="shared" si="40"/>
        <v>536.83</v>
      </c>
      <c r="C256" s="6">
        <f t="shared" si="47"/>
        <v>206.7786017693826</v>
      </c>
      <c r="D256" s="28">
        <f t="shared" si="41"/>
        <v>330.05139823061745</v>
      </c>
      <c r="E256" s="6">
        <f t="shared" si="42"/>
        <v>49296.813026421194</v>
      </c>
      <c r="F256" s="37">
        <v>0.07</v>
      </c>
      <c r="G256" s="39">
        <f t="shared" si="43"/>
        <v>536.83</v>
      </c>
      <c r="H256" s="5">
        <f t="shared" si="51"/>
        <v>286509.7296456525</v>
      </c>
      <c r="I256" s="5"/>
      <c r="J256" s="5">
        <f t="shared" si="48"/>
        <v>381724.8577698157</v>
      </c>
      <c r="K256" s="5">
        <f t="shared" si="44"/>
        <v>332428.04474339454</v>
      </c>
      <c r="L256" s="3">
        <f t="shared" si="49"/>
        <v>244</v>
      </c>
      <c r="M256" s="3"/>
      <c r="N256" s="3">
        <f t="shared" si="45"/>
        <v>-45918.315097742015</v>
      </c>
      <c r="O256" s="2"/>
      <c r="P256" s="2">
        <f t="shared" si="46"/>
        <v>0</v>
      </c>
      <c r="Q256" s="2">
        <f t="shared" si="50"/>
        <v>51</v>
      </c>
      <c r="R256" s="2"/>
      <c r="S256" s="2"/>
    </row>
    <row r="257" spans="1:19" ht="15">
      <c r="A257" s="2">
        <f t="shared" si="39"/>
        <v>245</v>
      </c>
      <c r="B257" s="29">
        <f t="shared" si="40"/>
        <v>536.83</v>
      </c>
      <c r="C257" s="6">
        <f t="shared" si="47"/>
        <v>205.40338761008832</v>
      </c>
      <c r="D257" s="28">
        <f t="shared" si="41"/>
        <v>331.4266123899117</v>
      </c>
      <c r="E257" s="6">
        <f t="shared" si="42"/>
        <v>48965.38641403128</v>
      </c>
      <c r="F257" s="37">
        <v>0.07</v>
      </c>
      <c r="G257" s="39">
        <f t="shared" si="43"/>
        <v>536.83</v>
      </c>
      <c r="H257" s="5">
        <f t="shared" si="51"/>
        <v>288717.8664019189</v>
      </c>
      <c r="I257" s="5"/>
      <c r="J257" s="5">
        <f t="shared" si="48"/>
        <v>383951.5861068063</v>
      </c>
      <c r="K257" s="5">
        <f t="shared" si="44"/>
        <v>334986.19969277503</v>
      </c>
      <c r="L257" s="3">
        <f t="shared" si="49"/>
        <v>245</v>
      </c>
      <c r="M257" s="3"/>
      <c r="N257" s="3">
        <f t="shared" si="45"/>
        <v>-46268.33329085616</v>
      </c>
      <c r="O257" s="2"/>
      <c r="P257" s="2">
        <f t="shared" si="46"/>
        <v>0</v>
      </c>
      <c r="Q257" s="2">
        <f t="shared" si="50"/>
        <v>51</v>
      </c>
      <c r="R257" s="2"/>
      <c r="S257" s="2"/>
    </row>
    <row r="258" spans="1:19" ht="15">
      <c r="A258" s="2">
        <f t="shared" si="39"/>
        <v>246</v>
      </c>
      <c r="B258" s="29">
        <f t="shared" si="40"/>
        <v>536.83</v>
      </c>
      <c r="C258" s="6">
        <f t="shared" si="47"/>
        <v>204.022443391797</v>
      </c>
      <c r="D258" s="28">
        <f t="shared" si="41"/>
        <v>332.8075566082031</v>
      </c>
      <c r="E258" s="6">
        <f t="shared" si="42"/>
        <v>48632.578857423076</v>
      </c>
      <c r="F258" s="37">
        <v>0.07</v>
      </c>
      <c r="G258" s="39">
        <f t="shared" si="43"/>
        <v>536.83</v>
      </c>
      <c r="H258" s="5">
        <f t="shared" si="51"/>
        <v>290938.88395593007</v>
      </c>
      <c r="I258" s="5"/>
      <c r="J258" s="5">
        <f t="shared" si="48"/>
        <v>386191.3036924293</v>
      </c>
      <c r="K258" s="5">
        <f t="shared" si="44"/>
        <v>337558.72483500623</v>
      </c>
      <c r="L258" s="3">
        <f t="shared" si="49"/>
        <v>246</v>
      </c>
      <c r="M258" s="3"/>
      <c r="N258" s="3">
        <f t="shared" si="45"/>
        <v>-46619.84087907616</v>
      </c>
      <c r="O258" s="2"/>
      <c r="P258" s="2">
        <f t="shared" si="46"/>
        <v>0</v>
      </c>
      <c r="Q258" s="2">
        <f t="shared" si="50"/>
        <v>51</v>
      </c>
      <c r="R258" s="2"/>
      <c r="S258" s="2"/>
    </row>
    <row r="259" spans="1:19" ht="15">
      <c r="A259" s="2">
        <f t="shared" si="39"/>
        <v>247</v>
      </c>
      <c r="B259" s="29">
        <f t="shared" si="40"/>
        <v>536.83</v>
      </c>
      <c r="C259" s="6">
        <f t="shared" si="47"/>
        <v>202.63574523926283</v>
      </c>
      <c r="D259" s="28">
        <f t="shared" si="41"/>
        <v>334.1942547607372</v>
      </c>
      <c r="E259" s="6">
        <f t="shared" si="42"/>
        <v>48298.384602662336</v>
      </c>
      <c r="F259" s="37">
        <v>0.07</v>
      </c>
      <c r="G259" s="39">
        <f t="shared" si="43"/>
        <v>536.83</v>
      </c>
      <c r="H259" s="5">
        <f t="shared" si="51"/>
        <v>293172.857445673</v>
      </c>
      <c r="I259" s="5"/>
      <c r="J259" s="5">
        <f t="shared" si="48"/>
        <v>388444.08629730187</v>
      </c>
      <c r="K259" s="5">
        <f t="shared" si="44"/>
        <v>340145.7016946395</v>
      </c>
      <c r="L259" s="3">
        <f t="shared" si="49"/>
        <v>247</v>
      </c>
      <c r="M259" s="3"/>
      <c r="N259" s="3">
        <f t="shared" si="45"/>
        <v>-46972.84424896649</v>
      </c>
      <c r="O259" s="2"/>
      <c r="P259" s="2">
        <f t="shared" si="46"/>
        <v>0</v>
      </c>
      <c r="Q259" s="2">
        <f t="shared" si="50"/>
        <v>51</v>
      </c>
      <c r="R259" s="2"/>
      <c r="S259" s="2"/>
    </row>
    <row r="260" spans="1:19" ht="15">
      <c r="A260" s="2">
        <f t="shared" si="39"/>
        <v>248</v>
      </c>
      <c r="B260" s="29">
        <f t="shared" si="40"/>
        <v>536.83</v>
      </c>
      <c r="C260" s="6">
        <f t="shared" si="47"/>
        <v>201.24326917775974</v>
      </c>
      <c r="D260" s="28">
        <f t="shared" si="41"/>
        <v>335.58673082224027</v>
      </c>
      <c r="E260" s="6">
        <f t="shared" si="42"/>
        <v>47962.79787184009</v>
      </c>
      <c r="F260" s="37">
        <v>0.07</v>
      </c>
      <c r="G260" s="39">
        <f t="shared" si="43"/>
        <v>536.83</v>
      </c>
      <c r="H260" s="5">
        <f t="shared" si="51"/>
        <v>295419.86244743946</v>
      </c>
      <c r="I260" s="5"/>
      <c r="J260" s="5">
        <f t="shared" si="48"/>
        <v>390710.0101340361</v>
      </c>
      <c r="K260" s="5">
        <f t="shared" si="44"/>
        <v>342747.21226219606</v>
      </c>
      <c r="L260" s="3">
        <f t="shared" si="49"/>
        <v>248</v>
      </c>
      <c r="M260" s="3"/>
      <c r="N260" s="3">
        <f t="shared" si="45"/>
        <v>-47327.3498147566</v>
      </c>
      <c r="O260" s="2"/>
      <c r="P260" s="2">
        <f t="shared" si="46"/>
        <v>0</v>
      </c>
      <c r="Q260" s="2">
        <f t="shared" si="50"/>
        <v>51</v>
      </c>
      <c r="R260" s="2"/>
      <c r="S260" s="2"/>
    </row>
    <row r="261" spans="1:19" ht="15">
      <c r="A261" s="2">
        <f t="shared" si="39"/>
        <v>249</v>
      </c>
      <c r="B261" s="29">
        <f t="shared" si="40"/>
        <v>536.83</v>
      </c>
      <c r="C261" s="6">
        <f t="shared" si="47"/>
        <v>199.84499113266705</v>
      </c>
      <c r="D261" s="28">
        <f t="shared" si="41"/>
        <v>336.985008867333</v>
      </c>
      <c r="E261" s="6">
        <f t="shared" si="42"/>
        <v>47625.81286297276</v>
      </c>
      <c r="F261" s="37">
        <v>0.07</v>
      </c>
      <c r="G261" s="39">
        <f t="shared" si="43"/>
        <v>536.83</v>
      </c>
      <c r="H261" s="5">
        <f t="shared" si="51"/>
        <v>297679.9749783829</v>
      </c>
      <c r="I261" s="5"/>
      <c r="J261" s="5">
        <f t="shared" si="48"/>
        <v>392989.151859818</v>
      </c>
      <c r="K261" s="5">
        <f t="shared" si="44"/>
        <v>345363.3389968453</v>
      </c>
      <c r="L261" s="3">
        <f t="shared" si="49"/>
        <v>249</v>
      </c>
      <c r="M261" s="3"/>
      <c r="N261" s="3">
        <f t="shared" si="45"/>
        <v>-47683.364018462424</v>
      </c>
      <c r="O261" s="2"/>
      <c r="P261" s="2">
        <f t="shared" si="46"/>
        <v>0</v>
      </c>
      <c r="Q261" s="2">
        <f t="shared" si="50"/>
        <v>51</v>
      </c>
      <c r="R261" s="2"/>
      <c r="S261" s="2"/>
    </row>
    <row r="262" spans="1:19" ht="15">
      <c r="A262" s="2">
        <f t="shared" si="39"/>
        <v>250</v>
      </c>
      <c r="B262" s="29">
        <f t="shared" si="40"/>
        <v>536.83</v>
      </c>
      <c r="C262" s="6">
        <f t="shared" si="47"/>
        <v>198.44088692905316</v>
      </c>
      <c r="D262" s="28">
        <f t="shared" si="41"/>
        <v>338.3891130709469</v>
      </c>
      <c r="E262" s="6">
        <f t="shared" si="42"/>
        <v>47287.42374990181</v>
      </c>
      <c r="F262" s="37">
        <v>0.07</v>
      </c>
      <c r="G262" s="39">
        <f t="shared" si="43"/>
        <v>536.83</v>
      </c>
      <c r="H262" s="5">
        <f t="shared" si="51"/>
        <v>299953.27149909013</v>
      </c>
      <c r="I262" s="5"/>
      <c r="J262" s="5">
        <f t="shared" si="48"/>
        <v>395281.5885790003</v>
      </c>
      <c r="K262" s="5">
        <f t="shared" si="44"/>
        <v>347994.1648290985</v>
      </c>
      <c r="L262" s="3">
        <f t="shared" si="49"/>
        <v>250</v>
      </c>
      <c r="M262" s="3"/>
      <c r="N262" s="3">
        <f t="shared" si="45"/>
        <v>-48040.89333000837</v>
      </c>
      <c r="O262" s="2"/>
      <c r="P262" s="2">
        <f t="shared" si="46"/>
        <v>0</v>
      </c>
      <c r="Q262" s="2">
        <f t="shared" si="50"/>
        <v>51</v>
      </c>
      <c r="R262" s="2"/>
      <c r="S262" s="2"/>
    </row>
    <row r="263" spans="1:19" ht="15">
      <c r="A263" s="2">
        <f t="shared" si="39"/>
        <v>251</v>
      </c>
      <c r="B263" s="29">
        <f t="shared" si="40"/>
        <v>536.83</v>
      </c>
      <c r="C263" s="6">
        <f t="shared" si="47"/>
        <v>197.03093229125759</v>
      </c>
      <c r="D263" s="28">
        <f t="shared" si="41"/>
        <v>339.7990677087424</v>
      </c>
      <c r="E263" s="6">
        <f t="shared" si="42"/>
        <v>46947.62468219307</v>
      </c>
      <c r="F263" s="37">
        <v>0.07</v>
      </c>
      <c r="G263" s="39">
        <f t="shared" si="43"/>
        <v>536.83</v>
      </c>
      <c r="H263" s="5">
        <f t="shared" si="51"/>
        <v>302239.8289161682</v>
      </c>
      <c r="I263" s="5"/>
      <c r="J263" s="5">
        <f t="shared" si="48"/>
        <v>397587.39784571115</v>
      </c>
      <c r="K263" s="5">
        <f t="shared" si="44"/>
        <v>350639.77316351805</v>
      </c>
      <c r="L263" s="3">
        <f t="shared" si="49"/>
        <v>251</v>
      </c>
      <c r="M263" s="3"/>
      <c r="N263" s="3">
        <f t="shared" si="45"/>
        <v>-48399.944247349864</v>
      </c>
      <c r="O263" s="2"/>
      <c r="P263" s="2">
        <f t="shared" si="46"/>
        <v>0</v>
      </c>
      <c r="Q263" s="2">
        <f t="shared" si="50"/>
        <v>51</v>
      </c>
      <c r="R263" s="2"/>
      <c r="S263" s="2"/>
    </row>
    <row r="264" spans="1:19" ht="15">
      <c r="A264" s="2">
        <f t="shared" si="39"/>
        <v>252</v>
      </c>
      <c r="B264" s="29">
        <f t="shared" si="40"/>
        <v>536.83</v>
      </c>
      <c r="C264" s="6">
        <f t="shared" si="47"/>
        <v>195.61510284247115</v>
      </c>
      <c r="D264" s="28">
        <f t="shared" si="41"/>
        <v>341.21489715752887</v>
      </c>
      <c r="E264" s="6">
        <f t="shared" si="42"/>
        <v>46606.40978503554</v>
      </c>
      <c r="F264" s="37">
        <v>0.07</v>
      </c>
      <c r="G264" s="39">
        <f t="shared" si="43"/>
        <v>536.83</v>
      </c>
      <c r="H264" s="5">
        <f t="shared" si="51"/>
        <v>304539.7245848459</v>
      </c>
      <c r="I264" s="5"/>
      <c r="J264" s="5">
        <f t="shared" si="48"/>
        <v>399906.6576664778</v>
      </c>
      <c r="K264" s="5">
        <f t="shared" si="44"/>
        <v>353300.24788144225</v>
      </c>
      <c r="L264" s="3">
        <f t="shared" si="49"/>
        <v>252</v>
      </c>
      <c r="M264" s="3"/>
      <c r="N264" s="3">
        <f t="shared" si="45"/>
        <v>-48760.523296596366</v>
      </c>
      <c r="O264" s="2"/>
      <c r="P264" s="2">
        <f t="shared" si="46"/>
        <v>0</v>
      </c>
      <c r="Q264" s="2">
        <f t="shared" si="50"/>
        <v>51</v>
      </c>
      <c r="R264" s="2"/>
      <c r="S264" s="2"/>
    </row>
    <row r="265" spans="1:19" ht="15">
      <c r="A265" s="2">
        <f t="shared" si="39"/>
        <v>253</v>
      </c>
      <c r="B265" s="29">
        <f t="shared" si="40"/>
        <v>536.83</v>
      </c>
      <c r="C265" s="6">
        <f t="shared" si="47"/>
        <v>194.19337410431476</v>
      </c>
      <c r="D265" s="28">
        <f t="shared" si="41"/>
        <v>342.63662589568526</v>
      </c>
      <c r="E265" s="6">
        <f t="shared" si="42"/>
        <v>46263.773159139855</v>
      </c>
      <c r="F265" s="37">
        <v>0.07</v>
      </c>
      <c r="G265" s="39">
        <f t="shared" si="43"/>
        <v>536.83</v>
      </c>
      <c r="H265" s="5">
        <f t="shared" si="51"/>
        <v>306853.03631159087</v>
      </c>
      <c r="I265" s="5"/>
      <c r="J265" s="5">
        <f t="shared" si="48"/>
        <v>402239.4465028656</v>
      </c>
      <c r="K265" s="5">
        <f t="shared" si="44"/>
        <v>355975.67334372574</v>
      </c>
      <c r="L265" s="3">
        <f t="shared" si="49"/>
        <v>253</v>
      </c>
      <c r="M265" s="3"/>
      <c r="N265" s="3">
        <f t="shared" si="45"/>
        <v>-49122.637032134866</v>
      </c>
      <c r="O265" s="2"/>
      <c r="P265" s="2">
        <f t="shared" si="46"/>
        <v>0</v>
      </c>
      <c r="Q265" s="2">
        <f t="shared" si="50"/>
        <v>51</v>
      </c>
      <c r="R265" s="2"/>
      <c r="S265" s="2"/>
    </row>
    <row r="266" spans="1:19" ht="15">
      <c r="A266" s="2">
        <f t="shared" si="39"/>
        <v>254</v>
      </c>
      <c r="B266" s="29">
        <f t="shared" si="40"/>
        <v>536.83</v>
      </c>
      <c r="C266" s="6">
        <f t="shared" si="47"/>
        <v>192.76572149641606</v>
      </c>
      <c r="D266" s="28">
        <f t="shared" si="41"/>
        <v>344.064278503584</v>
      </c>
      <c r="E266" s="6">
        <f t="shared" si="42"/>
        <v>45919.708880636266</v>
      </c>
      <c r="F266" s="37">
        <v>0.07</v>
      </c>
      <c r="G266" s="39">
        <f t="shared" si="43"/>
        <v>536.83</v>
      </c>
      <c r="H266" s="5">
        <f t="shared" si="51"/>
        <v>309179.84235674184</v>
      </c>
      <c r="I266" s="5"/>
      <c r="J266" s="5">
        <f t="shared" si="48"/>
        <v>404585.8432741323</v>
      </c>
      <c r="K266" s="5">
        <f t="shared" si="44"/>
        <v>358666.13439349603</v>
      </c>
      <c r="L266" s="3">
        <f t="shared" si="49"/>
        <v>254</v>
      </c>
      <c r="M266" s="3"/>
      <c r="N266" s="3">
        <f t="shared" si="45"/>
        <v>-49486.292036754196</v>
      </c>
      <c r="O266" s="2"/>
      <c r="P266" s="2">
        <f t="shared" si="46"/>
        <v>0</v>
      </c>
      <c r="Q266" s="2">
        <f t="shared" si="50"/>
        <v>51</v>
      </c>
      <c r="R266" s="2"/>
      <c r="S266" s="2"/>
    </row>
    <row r="267" spans="1:19" ht="15">
      <c r="A267" s="2">
        <f t="shared" si="39"/>
        <v>255</v>
      </c>
      <c r="B267" s="29">
        <f t="shared" si="40"/>
        <v>536.83</v>
      </c>
      <c r="C267" s="6">
        <f t="shared" si="47"/>
        <v>191.33212033598446</v>
      </c>
      <c r="D267" s="28">
        <f t="shared" si="41"/>
        <v>345.4978796640156</v>
      </c>
      <c r="E267" s="6">
        <f t="shared" si="42"/>
        <v>45574.211000972246</v>
      </c>
      <c r="F267" s="37">
        <v>0.07</v>
      </c>
      <c r="G267" s="39">
        <f t="shared" si="43"/>
        <v>536.83</v>
      </c>
      <c r="H267" s="5">
        <f t="shared" si="51"/>
        <v>311520.2214371562</v>
      </c>
      <c r="I267" s="5"/>
      <c r="J267" s="5">
        <f t="shared" si="48"/>
        <v>406945.92735989805</v>
      </c>
      <c r="K267" s="5">
        <f t="shared" si="44"/>
        <v>361371.7163589258</v>
      </c>
      <c r="L267" s="3">
        <f t="shared" si="49"/>
        <v>255</v>
      </c>
      <c r="M267" s="3"/>
      <c r="N267" s="3">
        <f t="shared" si="45"/>
        <v>-49851.4949217696</v>
      </c>
      <c r="O267" s="2"/>
      <c r="P267" s="2">
        <f t="shared" si="46"/>
        <v>0</v>
      </c>
      <c r="Q267" s="2">
        <f t="shared" si="50"/>
        <v>51</v>
      </c>
      <c r="R267" s="2"/>
      <c r="S267" s="2"/>
    </row>
    <row r="268" spans="1:19" ht="15">
      <c r="A268" s="2">
        <f t="shared" si="39"/>
        <v>256</v>
      </c>
      <c r="B268" s="29">
        <f t="shared" si="40"/>
        <v>536.83</v>
      </c>
      <c r="C268" s="6">
        <f t="shared" si="47"/>
        <v>189.89254583738435</v>
      </c>
      <c r="D268" s="28">
        <f t="shared" si="41"/>
        <v>346.9374541626157</v>
      </c>
      <c r="E268" s="6">
        <f t="shared" si="42"/>
        <v>45227.27354680963</v>
      </c>
      <c r="F268" s="37">
        <v>0.07</v>
      </c>
      <c r="G268" s="39">
        <f t="shared" si="43"/>
        <v>536.83</v>
      </c>
      <c r="H268" s="5">
        <f t="shared" si="51"/>
        <v>313874.252728873</v>
      </c>
      <c r="I268" s="5"/>
      <c r="J268" s="5">
        <f t="shared" si="48"/>
        <v>409319.7786028308</v>
      </c>
      <c r="K268" s="5">
        <f t="shared" si="44"/>
        <v>364092.50505602115</v>
      </c>
      <c r="L268" s="3">
        <f t="shared" si="49"/>
        <v>256</v>
      </c>
      <c r="M268" s="3"/>
      <c r="N268" s="3">
        <f t="shared" si="45"/>
        <v>-50218.25232714816</v>
      </c>
      <c r="O268" s="2"/>
      <c r="P268" s="2">
        <f t="shared" si="46"/>
        <v>0</v>
      </c>
      <c r="Q268" s="2">
        <f t="shared" si="50"/>
        <v>51</v>
      </c>
      <c r="R268" s="2"/>
      <c r="S268" s="2"/>
    </row>
    <row r="269" spans="1:19" ht="15">
      <c r="A269" s="2">
        <f t="shared" si="39"/>
        <v>257</v>
      </c>
      <c r="B269" s="29">
        <f t="shared" si="40"/>
        <v>536.83</v>
      </c>
      <c r="C269" s="6">
        <f t="shared" si="47"/>
        <v>188.4469731117068</v>
      </c>
      <c r="D269" s="28">
        <f t="shared" si="41"/>
        <v>348.3830268882932</v>
      </c>
      <c r="E269" s="6">
        <f t="shared" si="42"/>
        <v>44878.89051992133</v>
      </c>
      <c r="F269" s="37">
        <v>0.07</v>
      </c>
      <c r="G269" s="39">
        <f t="shared" si="43"/>
        <v>536.83</v>
      </c>
      <c r="H269" s="5">
        <f t="shared" si="51"/>
        <v>316242.01586979144</v>
      </c>
      <c r="I269" s="5"/>
      <c r="J269" s="5">
        <f t="shared" si="48"/>
        <v>411707.4773113473</v>
      </c>
      <c r="K269" s="5">
        <f t="shared" si="44"/>
        <v>366828.586791426</v>
      </c>
      <c r="L269" s="3">
        <f t="shared" si="49"/>
        <v>257</v>
      </c>
      <c r="M269" s="3"/>
      <c r="N269" s="3">
        <f t="shared" si="45"/>
        <v>-50586.57092163456</v>
      </c>
      <c r="O269" s="2"/>
      <c r="P269" s="2">
        <f t="shared" si="46"/>
        <v>0</v>
      </c>
      <c r="Q269" s="2">
        <f t="shared" si="50"/>
        <v>51</v>
      </c>
      <c r="R269" s="2"/>
      <c r="S269" s="2"/>
    </row>
    <row r="270" spans="1:19" ht="15">
      <c r="A270" s="2">
        <f aca="true" t="shared" si="52" ref="A270:A333">+A269+1</f>
        <v>258</v>
      </c>
      <c r="B270" s="29">
        <f aca="true" t="shared" si="53" ref="B270:B333">IF(E269&gt;(B269-C270),$F$7,E269+C270)</f>
        <v>536.83</v>
      </c>
      <c r="C270" s="6">
        <f t="shared" si="47"/>
        <v>186.9953771663389</v>
      </c>
      <c r="D270" s="28">
        <f aca="true" t="shared" si="54" ref="D270:D333">B270-C270</f>
        <v>349.8346228336611</v>
      </c>
      <c r="E270" s="6">
        <f aca="true" t="shared" si="55" ref="E270:E333">MAX(E269+E269*$E$3/12-B270,0)</f>
        <v>44529.055897087674</v>
      </c>
      <c r="F270" s="37">
        <v>0.07</v>
      </c>
      <c r="G270" s="39">
        <f aca="true" t="shared" si="56" ref="G270:G333">B270</f>
        <v>536.83</v>
      </c>
      <c r="H270" s="5">
        <f t="shared" si="51"/>
        <v>318623.59096236527</v>
      </c>
      <c r="I270" s="5"/>
      <c r="J270" s="5">
        <f t="shared" si="48"/>
        <v>414109.10426233016</v>
      </c>
      <c r="K270" s="5">
        <f aca="true" t="shared" si="57" ref="K270:K333">J270-E270</f>
        <v>369580.0483652425</v>
      </c>
      <c r="L270" s="3">
        <f t="shared" si="49"/>
        <v>258</v>
      </c>
      <c r="M270" s="3"/>
      <c r="N270" s="3">
        <f aca="true" t="shared" si="58" ref="N270:N333">H270-K270</f>
        <v>-50956.45740287722</v>
      </c>
      <c r="O270" s="2"/>
      <c r="P270" s="2">
        <f aca="true" t="shared" si="59" ref="P270:P333">IF(N270&gt;0,1,0)</f>
        <v>0</v>
      </c>
      <c r="Q270" s="2">
        <f t="shared" si="50"/>
        <v>51</v>
      </c>
      <c r="R270" s="2"/>
      <c r="S270" s="2"/>
    </row>
    <row r="271" spans="1:19" ht="15">
      <c r="A271" s="2">
        <f t="shared" si="52"/>
        <v>259</v>
      </c>
      <c r="B271" s="29">
        <f t="shared" si="53"/>
        <v>536.83</v>
      </c>
      <c r="C271" s="6">
        <f aca="true" t="shared" si="60" ref="C271:C334">E270*$E$3/12</f>
        <v>185.53773290453196</v>
      </c>
      <c r="D271" s="28">
        <f t="shared" si="54"/>
        <v>351.2922670954681</v>
      </c>
      <c r="E271" s="6">
        <f t="shared" si="55"/>
        <v>44177.7636299922</v>
      </c>
      <c r="F271" s="37">
        <v>0.07</v>
      </c>
      <c r="G271" s="39">
        <f t="shared" si="56"/>
        <v>536.83</v>
      </c>
      <c r="H271" s="5">
        <f t="shared" si="51"/>
        <v>321019.05857631244</v>
      </c>
      <c r="I271" s="5"/>
      <c r="J271" s="5">
        <f aca="true" t="shared" si="61" ref="J271:J334">J270*(1+F271/12)</f>
        <v>416524.7407038604</v>
      </c>
      <c r="K271" s="5">
        <f t="shared" si="57"/>
        <v>372346.9770738682</v>
      </c>
      <c r="L271" s="3">
        <f aca="true" t="shared" si="62" ref="L271:L334">L270+1</f>
        <v>259</v>
      </c>
      <c r="M271" s="3"/>
      <c r="N271" s="3">
        <f t="shared" si="58"/>
        <v>-51327.91849755577</v>
      </c>
      <c r="O271" s="2"/>
      <c r="P271" s="2">
        <f t="shared" si="59"/>
        <v>0</v>
      </c>
      <c r="Q271" s="2">
        <f aca="true" t="shared" si="63" ref="Q271:Q334">Q270+P271</f>
        <v>51</v>
      </c>
      <c r="R271" s="2"/>
      <c r="S271" s="2"/>
    </row>
    <row r="272" spans="1:19" ht="15">
      <c r="A272" s="2">
        <f t="shared" si="52"/>
        <v>260</v>
      </c>
      <c r="B272" s="29">
        <f t="shared" si="53"/>
        <v>536.83</v>
      </c>
      <c r="C272" s="6">
        <f t="shared" si="60"/>
        <v>184.07401512496753</v>
      </c>
      <c r="D272" s="28">
        <f t="shared" si="54"/>
        <v>352.7559848750325</v>
      </c>
      <c r="E272" s="6">
        <f t="shared" si="55"/>
        <v>43825.00764511717</v>
      </c>
      <c r="F272" s="37">
        <v>0.07</v>
      </c>
      <c r="G272" s="39">
        <f t="shared" si="56"/>
        <v>536.83</v>
      </c>
      <c r="H272" s="5">
        <f aca="true" t="shared" si="64" ref="H272:H335">G272+H271*(1+F272/12)</f>
        <v>323428.49975134095</v>
      </c>
      <c r="I272" s="5"/>
      <c r="J272" s="5">
        <f t="shared" si="61"/>
        <v>418954.4683579663</v>
      </c>
      <c r="K272" s="5">
        <f t="shared" si="57"/>
        <v>375129.4607128491</v>
      </c>
      <c r="L272" s="3">
        <f t="shared" si="62"/>
        <v>260</v>
      </c>
      <c r="M272" s="3"/>
      <c r="N272" s="3">
        <f t="shared" si="58"/>
        <v>-51700.96096150816</v>
      </c>
      <c r="O272" s="2"/>
      <c r="P272" s="2">
        <f t="shared" si="59"/>
        <v>0</v>
      </c>
      <c r="Q272" s="2">
        <f t="shared" si="63"/>
        <v>51</v>
      </c>
      <c r="R272" s="2"/>
      <c r="S272" s="2"/>
    </row>
    <row r="273" spans="1:19" ht="15">
      <c r="A273" s="2">
        <f t="shared" si="52"/>
        <v>261</v>
      </c>
      <c r="B273" s="29">
        <f t="shared" si="53"/>
        <v>536.83</v>
      </c>
      <c r="C273" s="6">
        <f t="shared" si="60"/>
        <v>182.60419852132156</v>
      </c>
      <c r="D273" s="28">
        <f t="shared" si="54"/>
        <v>354.2258014786785</v>
      </c>
      <c r="E273" s="6">
        <f t="shared" si="55"/>
        <v>43470.78184363849</v>
      </c>
      <c r="F273" s="37">
        <v>0.07</v>
      </c>
      <c r="G273" s="39">
        <f t="shared" si="56"/>
        <v>536.83</v>
      </c>
      <c r="H273" s="5">
        <f t="shared" si="64"/>
        <v>325851.99599989044</v>
      </c>
      <c r="I273" s="5"/>
      <c r="J273" s="5">
        <f t="shared" si="61"/>
        <v>421398.36942338775</v>
      </c>
      <c r="K273" s="5">
        <f t="shared" si="57"/>
        <v>377927.58757974923</v>
      </c>
      <c r="L273" s="3">
        <f t="shared" si="62"/>
        <v>261</v>
      </c>
      <c r="M273" s="3"/>
      <c r="N273" s="3">
        <f t="shared" si="58"/>
        <v>-52075.591579858796</v>
      </c>
      <c r="O273" s="2"/>
      <c r="P273" s="2">
        <f t="shared" si="59"/>
        <v>0</v>
      </c>
      <c r="Q273" s="2">
        <f t="shared" si="63"/>
        <v>51</v>
      </c>
      <c r="R273" s="2"/>
      <c r="S273" s="2"/>
    </row>
    <row r="274" spans="1:19" ht="15">
      <c r="A274" s="2">
        <f t="shared" si="52"/>
        <v>262</v>
      </c>
      <c r="B274" s="29">
        <f t="shared" si="53"/>
        <v>536.83</v>
      </c>
      <c r="C274" s="6">
        <f t="shared" si="60"/>
        <v>181.12825768182708</v>
      </c>
      <c r="D274" s="28">
        <f t="shared" si="54"/>
        <v>355.70174231817293</v>
      </c>
      <c r="E274" s="6">
        <f t="shared" si="55"/>
        <v>43115.080101320316</v>
      </c>
      <c r="F274" s="37">
        <v>0.07</v>
      </c>
      <c r="G274" s="39">
        <f t="shared" si="56"/>
        <v>536.83</v>
      </c>
      <c r="H274" s="5">
        <f t="shared" si="64"/>
        <v>328289.6293098898</v>
      </c>
      <c r="I274" s="5"/>
      <c r="J274" s="5">
        <f t="shared" si="61"/>
        <v>423856.5265783575</v>
      </c>
      <c r="K274" s="5">
        <f t="shared" si="57"/>
        <v>380741.44647703716</v>
      </c>
      <c r="L274" s="3">
        <f t="shared" si="62"/>
        <v>262</v>
      </c>
      <c r="M274" s="3"/>
      <c r="N274" s="3">
        <f t="shared" si="58"/>
        <v>-52451.817167147354</v>
      </c>
      <c r="O274" s="2"/>
      <c r="P274" s="2">
        <f t="shared" si="59"/>
        <v>0</v>
      </c>
      <c r="Q274" s="2">
        <f t="shared" si="63"/>
        <v>51</v>
      </c>
      <c r="R274" s="2"/>
      <c r="S274" s="2"/>
    </row>
    <row r="275" spans="1:19" ht="15">
      <c r="A275" s="2">
        <f t="shared" si="52"/>
        <v>263</v>
      </c>
      <c r="B275" s="29">
        <f t="shared" si="53"/>
        <v>536.83</v>
      </c>
      <c r="C275" s="6">
        <f t="shared" si="60"/>
        <v>179.64616708883466</v>
      </c>
      <c r="D275" s="28">
        <f t="shared" si="54"/>
        <v>357.1838329111654</v>
      </c>
      <c r="E275" s="6">
        <f t="shared" si="55"/>
        <v>42757.896268409146</v>
      </c>
      <c r="F275" s="37">
        <v>0.07</v>
      </c>
      <c r="G275" s="39">
        <f t="shared" si="56"/>
        <v>536.83</v>
      </c>
      <c r="H275" s="5">
        <f t="shared" si="64"/>
        <v>330741.4821475308</v>
      </c>
      <c r="I275" s="5"/>
      <c r="J275" s="5">
        <f t="shared" si="61"/>
        <v>426329.02298339794</v>
      </c>
      <c r="K275" s="5">
        <f t="shared" si="57"/>
        <v>383571.1267149888</v>
      </c>
      <c r="L275" s="3">
        <f t="shared" si="62"/>
        <v>263</v>
      </c>
      <c r="M275" s="3"/>
      <c r="N275" s="3">
        <f t="shared" si="58"/>
        <v>-52829.64456745796</v>
      </c>
      <c r="O275" s="2"/>
      <c r="P275" s="2">
        <f t="shared" si="59"/>
        <v>0</v>
      </c>
      <c r="Q275" s="2">
        <f t="shared" si="63"/>
        <v>51</v>
      </c>
      <c r="R275" s="2"/>
      <c r="S275" s="2"/>
    </row>
    <row r="276" spans="1:19" ht="15">
      <c r="A276" s="2">
        <f t="shared" si="52"/>
        <v>264</v>
      </c>
      <c r="B276" s="29">
        <f t="shared" si="53"/>
        <v>536.83</v>
      </c>
      <c r="C276" s="6">
        <f t="shared" si="60"/>
        <v>178.15790111837146</v>
      </c>
      <c r="D276" s="28">
        <f t="shared" si="54"/>
        <v>358.6720988816286</v>
      </c>
      <c r="E276" s="6">
        <f t="shared" si="55"/>
        <v>42399.224169527515</v>
      </c>
      <c r="F276" s="37">
        <v>0.07</v>
      </c>
      <c r="G276" s="39">
        <f t="shared" si="56"/>
        <v>536.83</v>
      </c>
      <c r="H276" s="5">
        <f t="shared" si="64"/>
        <v>333207.6374600581</v>
      </c>
      <c r="I276" s="5"/>
      <c r="J276" s="5">
        <f t="shared" si="61"/>
        <v>428815.94228413445</v>
      </c>
      <c r="K276" s="5">
        <f t="shared" si="57"/>
        <v>386416.7181146069</v>
      </c>
      <c r="L276" s="3">
        <f t="shared" si="62"/>
        <v>264</v>
      </c>
      <c r="M276" s="3"/>
      <c r="N276" s="3">
        <f t="shared" si="58"/>
        <v>-53209.08065454883</v>
      </c>
      <c r="O276" s="2"/>
      <c r="P276" s="2">
        <f t="shared" si="59"/>
        <v>0</v>
      </c>
      <c r="Q276" s="2">
        <f t="shared" si="63"/>
        <v>51</v>
      </c>
      <c r="R276" s="2"/>
      <c r="S276" s="2"/>
    </row>
    <row r="277" spans="1:19" ht="15">
      <c r="A277" s="2">
        <f t="shared" si="52"/>
        <v>265</v>
      </c>
      <c r="B277" s="29">
        <f t="shared" si="53"/>
        <v>536.83</v>
      </c>
      <c r="C277" s="6">
        <f t="shared" si="60"/>
        <v>176.663434039698</v>
      </c>
      <c r="D277" s="28">
        <f t="shared" si="54"/>
        <v>360.166565960302</v>
      </c>
      <c r="E277" s="6">
        <f t="shared" si="55"/>
        <v>42039.05760356721</v>
      </c>
      <c r="F277" s="37">
        <v>0.07</v>
      </c>
      <c r="G277" s="39">
        <f t="shared" si="56"/>
        <v>536.83</v>
      </c>
      <c r="H277" s="5">
        <f t="shared" si="64"/>
        <v>335688.17867857515</v>
      </c>
      <c r="I277" s="5"/>
      <c r="J277" s="5">
        <f t="shared" si="61"/>
        <v>431317.36861412524</v>
      </c>
      <c r="K277" s="5">
        <f t="shared" si="57"/>
        <v>389278.31101055804</v>
      </c>
      <c r="L277" s="3">
        <f t="shared" si="62"/>
        <v>265</v>
      </c>
      <c r="M277" s="3"/>
      <c r="N277" s="3">
        <f t="shared" si="58"/>
        <v>-53590.132331982895</v>
      </c>
      <c r="O277" s="2"/>
      <c r="P277" s="2">
        <f t="shared" si="59"/>
        <v>0</v>
      </c>
      <c r="Q277" s="2">
        <f t="shared" si="63"/>
        <v>51</v>
      </c>
      <c r="R277" s="2"/>
      <c r="S277" s="2"/>
    </row>
    <row r="278" spans="1:19" ht="15">
      <c r="A278" s="2">
        <f t="shared" si="52"/>
        <v>266</v>
      </c>
      <c r="B278" s="29">
        <f t="shared" si="53"/>
        <v>536.83</v>
      </c>
      <c r="C278" s="6">
        <f t="shared" si="60"/>
        <v>175.1627400148634</v>
      </c>
      <c r="D278" s="28">
        <f t="shared" si="54"/>
        <v>361.66725998513664</v>
      </c>
      <c r="E278" s="6">
        <f t="shared" si="55"/>
        <v>41677.390343582076</v>
      </c>
      <c r="F278" s="37">
        <v>0.07</v>
      </c>
      <c r="G278" s="39">
        <f t="shared" si="56"/>
        <v>536.83</v>
      </c>
      <c r="H278" s="5">
        <f t="shared" si="64"/>
        <v>338183.18972086685</v>
      </c>
      <c r="I278" s="5"/>
      <c r="J278" s="5">
        <f t="shared" si="61"/>
        <v>433833.38659770763</v>
      </c>
      <c r="K278" s="5">
        <f t="shared" si="57"/>
        <v>392155.99625412555</v>
      </c>
      <c r="L278" s="3">
        <f t="shared" si="62"/>
        <v>266</v>
      </c>
      <c r="M278" s="3"/>
      <c r="N278" s="3">
        <f t="shared" si="58"/>
        <v>-53972.8065332587</v>
      </c>
      <c r="O278" s="2"/>
      <c r="P278" s="2">
        <f t="shared" si="59"/>
        <v>0</v>
      </c>
      <c r="Q278" s="2">
        <f t="shared" si="63"/>
        <v>51</v>
      </c>
      <c r="R278" s="2"/>
      <c r="S278" s="2"/>
    </row>
    <row r="279" spans="1:19" ht="15">
      <c r="A279" s="2">
        <f t="shared" si="52"/>
        <v>267</v>
      </c>
      <c r="B279" s="29">
        <f t="shared" si="53"/>
        <v>536.83</v>
      </c>
      <c r="C279" s="6">
        <f t="shared" si="60"/>
        <v>173.65579309825864</v>
      </c>
      <c r="D279" s="28">
        <f t="shared" si="54"/>
        <v>363.1742069017414</v>
      </c>
      <c r="E279" s="6">
        <f t="shared" si="55"/>
        <v>41314.216136680334</v>
      </c>
      <c r="F279" s="37">
        <v>0.07</v>
      </c>
      <c r="G279" s="39">
        <f t="shared" si="56"/>
        <v>536.83</v>
      </c>
      <c r="H279" s="5">
        <f t="shared" si="64"/>
        <v>340692.7549942386</v>
      </c>
      <c r="I279" s="5"/>
      <c r="J279" s="5">
        <f t="shared" si="61"/>
        <v>436364.08135286096</v>
      </c>
      <c r="K279" s="5">
        <f t="shared" si="57"/>
        <v>395049.8652161806</v>
      </c>
      <c r="L279" s="3">
        <f t="shared" si="62"/>
        <v>267</v>
      </c>
      <c r="M279" s="3"/>
      <c r="N279" s="3">
        <f t="shared" si="58"/>
        <v>-54357.11022194201</v>
      </c>
      <c r="O279" s="2"/>
      <c r="P279" s="2">
        <f t="shared" si="59"/>
        <v>0</v>
      </c>
      <c r="Q279" s="2">
        <f t="shared" si="63"/>
        <v>51</v>
      </c>
      <c r="R279" s="2"/>
      <c r="S279" s="2"/>
    </row>
    <row r="280" spans="1:19" ht="15">
      <c r="A280" s="2">
        <f t="shared" si="52"/>
        <v>268</v>
      </c>
      <c r="B280" s="29">
        <f t="shared" si="53"/>
        <v>536.83</v>
      </c>
      <c r="C280" s="6">
        <f t="shared" si="60"/>
        <v>172.14256723616805</v>
      </c>
      <c r="D280" s="28">
        <f t="shared" si="54"/>
        <v>364.687432763832</v>
      </c>
      <c r="E280" s="6">
        <f t="shared" si="55"/>
        <v>40949.5287039165</v>
      </c>
      <c r="F280" s="37">
        <v>0.07</v>
      </c>
      <c r="G280" s="39">
        <f t="shared" si="56"/>
        <v>536.83</v>
      </c>
      <c r="H280" s="5">
        <f t="shared" si="64"/>
        <v>343216.9593983717</v>
      </c>
      <c r="I280" s="5"/>
      <c r="J280" s="5">
        <f t="shared" si="61"/>
        <v>438909.538494086</v>
      </c>
      <c r="K280" s="5">
        <f t="shared" si="57"/>
        <v>397960.00979016954</v>
      </c>
      <c r="L280" s="3">
        <f t="shared" si="62"/>
        <v>268</v>
      </c>
      <c r="M280" s="3"/>
      <c r="N280" s="3">
        <f t="shared" si="58"/>
        <v>-54743.05039179785</v>
      </c>
      <c r="O280" s="2"/>
      <c r="P280" s="2">
        <f t="shared" si="59"/>
        <v>0</v>
      </c>
      <c r="Q280" s="2">
        <f t="shared" si="63"/>
        <v>51</v>
      </c>
      <c r="R280" s="2"/>
      <c r="S280" s="2"/>
    </row>
    <row r="281" spans="1:19" ht="15">
      <c r="A281" s="2">
        <f t="shared" si="52"/>
        <v>269</v>
      </c>
      <c r="B281" s="29">
        <f t="shared" si="53"/>
        <v>536.83</v>
      </c>
      <c r="C281" s="6">
        <f t="shared" si="60"/>
        <v>170.62303626631873</v>
      </c>
      <c r="D281" s="28">
        <f t="shared" si="54"/>
        <v>366.2069637336813</v>
      </c>
      <c r="E281" s="6">
        <f t="shared" si="55"/>
        <v>40583.321740182815</v>
      </c>
      <c r="F281" s="37">
        <v>0.07</v>
      </c>
      <c r="G281" s="39">
        <f t="shared" si="56"/>
        <v>536.83</v>
      </c>
      <c r="H281" s="5">
        <f t="shared" si="64"/>
        <v>345755.88832819555</v>
      </c>
      <c r="I281" s="5"/>
      <c r="J281" s="5">
        <f t="shared" si="61"/>
        <v>441469.84413530154</v>
      </c>
      <c r="K281" s="5">
        <f t="shared" si="57"/>
        <v>400886.5223951187</v>
      </c>
      <c r="L281" s="3">
        <f t="shared" si="62"/>
        <v>269</v>
      </c>
      <c r="M281" s="3"/>
      <c r="N281" s="3">
        <f t="shared" si="58"/>
        <v>-55130.63406692317</v>
      </c>
      <c r="O281" s="2"/>
      <c r="P281" s="2">
        <f t="shared" si="59"/>
        <v>0</v>
      </c>
      <c r="Q281" s="2">
        <f t="shared" si="63"/>
        <v>51</v>
      </c>
      <c r="R281" s="2"/>
      <c r="S281" s="2"/>
    </row>
    <row r="282" spans="1:19" ht="15">
      <c r="A282" s="2">
        <f t="shared" si="52"/>
        <v>270</v>
      </c>
      <c r="B282" s="29">
        <f t="shared" si="53"/>
        <v>536.83</v>
      </c>
      <c r="C282" s="6">
        <f t="shared" si="60"/>
        <v>169.09717391742842</v>
      </c>
      <c r="D282" s="28">
        <f t="shared" si="54"/>
        <v>367.7328260825716</v>
      </c>
      <c r="E282" s="6">
        <f t="shared" si="55"/>
        <v>40215.58891410024</v>
      </c>
      <c r="F282" s="37">
        <v>0.07</v>
      </c>
      <c r="G282" s="39">
        <f t="shared" si="56"/>
        <v>536.83</v>
      </c>
      <c r="H282" s="5">
        <f t="shared" si="64"/>
        <v>348309.6276767767</v>
      </c>
      <c r="I282" s="5"/>
      <c r="J282" s="5">
        <f t="shared" si="61"/>
        <v>444045.08489275747</v>
      </c>
      <c r="K282" s="5">
        <f t="shared" si="57"/>
        <v>403829.4959786572</v>
      </c>
      <c r="L282" s="3">
        <f t="shared" si="62"/>
        <v>270</v>
      </c>
      <c r="M282" s="3"/>
      <c r="N282" s="3">
        <f t="shared" si="58"/>
        <v>-55519.86830188049</v>
      </c>
      <c r="O282" s="2"/>
      <c r="P282" s="2">
        <f t="shared" si="59"/>
        <v>0</v>
      </c>
      <c r="Q282" s="2">
        <f t="shared" si="63"/>
        <v>51</v>
      </c>
      <c r="R282" s="2"/>
      <c r="S282" s="2"/>
    </row>
    <row r="283" spans="1:19" ht="15">
      <c r="A283" s="2">
        <f t="shared" si="52"/>
        <v>271</v>
      </c>
      <c r="B283" s="29">
        <f t="shared" si="53"/>
        <v>536.83</v>
      </c>
      <c r="C283" s="6">
        <f t="shared" si="60"/>
        <v>167.56495380875103</v>
      </c>
      <c r="D283" s="28">
        <f t="shared" si="54"/>
        <v>369.265046191249</v>
      </c>
      <c r="E283" s="6">
        <f t="shared" si="55"/>
        <v>39846.32386790899</v>
      </c>
      <c r="F283" s="37">
        <v>0.07</v>
      </c>
      <c r="G283" s="39">
        <f t="shared" si="56"/>
        <v>536.83</v>
      </c>
      <c r="H283" s="5">
        <f t="shared" si="64"/>
        <v>350878.26383822464</v>
      </c>
      <c r="I283" s="5"/>
      <c r="J283" s="5">
        <f t="shared" si="61"/>
        <v>446635.3478879652</v>
      </c>
      <c r="K283" s="5">
        <f t="shared" si="57"/>
        <v>406789.02402005624</v>
      </c>
      <c r="L283" s="3">
        <f t="shared" si="62"/>
        <v>271</v>
      </c>
      <c r="M283" s="3"/>
      <c r="N283" s="3">
        <f t="shared" si="58"/>
        <v>-55910.7601818316</v>
      </c>
      <c r="O283" s="2"/>
      <c r="P283" s="2">
        <f t="shared" si="59"/>
        <v>0</v>
      </c>
      <c r="Q283" s="2">
        <f t="shared" si="63"/>
        <v>51</v>
      </c>
      <c r="R283" s="2"/>
      <c r="S283" s="2"/>
    </row>
    <row r="284" spans="1:19" ht="15">
      <c r="A284" s="2">
        <f t="shared" si="52"/>
        <v>272</v>
      </c>
      <c r="B284" s="29">
        <f t="shared" si="53"/>
        <v>536.83</v>
      </c>
      <c r="C284" s="6">
        <f t="shared" si="60"/>
        <v>166.02634944962082</v>
      </c>
      <c r="D284" s="28">
        <f t="shared" si="54"/>
        <v>370.8036505503792</v>
      </c>
      <c r="E284" s="6">
        <f t="shared" si="55"/>
        <v>39475.52021735861</v>
      </c>
      <c r="F284" s="37">
        <v>0.07</v>
      </c>
      <c r="G284" s="39">
        <f t="shared" si="56"/>
        <v>536.83</v>
      </c>
      <c r="H284" s="5">
        <f t="shared" si="64"/>
        <v>353461.8837106143</v>
      </c>
      <c r="I284" s="5"/>
      <c r="J284" s="5">
        <f t="shared" si="61"/>
        <v>449240.72075064504</v>
      </c>
      <c r="K284" s="5">
        <f t="shared" si="57"/>
        <v>409765.20053328644</v>
      </c>
      <c r="L284" s="3">
        <f t="shared" si="62"/>
        <v>272</v>
      </c>
      <c r="M284" s="3"/>
      <c r="N284" s="3">
        <f t="shared" si="58"/>
        <v>-56303.31682267215</v>
      </c>
      <c r="O284" s="2"/>
      <c r="P284" s="2">
        <f t="shared" si="59"/>
        <v>0</v>
      </c>
      <c r="Q284" s="2">
        <f t="shared" si="63"/>
        <v>51</v>
      </c>
      <c r="R284" s="2"/>
      <c r="S284" s="2"/>
    </row>
    <row r="285" spans="1:19" ht="15">
      <c r="A285" s="2">
        <f t="shared" si="52"/>
        <v>273</v>
      </c>
      <c r="B285" s="29">
        <f t="shared" si="53"/>
        <v>536.83</v>
      </c>
      <c r="C285" s="6">
        <f t="shared" si="60"/>
        <v>164.4813342389942</v>
      </c>
      <c r="D285" s="28">
        <f t="shared" si="54"/>
        <v>372.3486657610058</v>
      </c>
      <c r="E285" s="6">
        <f t="shared" si="55"/>
        <v>39103.1715515976</v>
      </c>
      <c r="F285" s="37">
        <v>0.07</v>
      </c>
      <c r="G285" s="39">
        <f t="shared" si="56"/>
        <v>536.83</v>
      </c>
      <c r="H285" s="5">
        <f t="shared" si="64"/>
        <v>356060.57469892624</v>
      </c>
      <c r="I285" s="5"/>
      <c r="J285" s="5">
        <f t="shared" si="61"/>
        <v>451861.2916216905</v>
      </c>
      <c r="K285" s="5">
        <f t="shared" si="57"/>
        <v>412758.1200700929</v>
      </c>
      <c r="L285" s="3">
        <f t="shared" si="62"/>
        <v>273</v>
      </c>
      <c r="M285" s="3"/>
      <c r="N285" s="3">
        <f t="shared" si="58"/>
        <v>-56697.54537116666</v>
      </c>
      <c r="O285" s="2"/>
      <c r="P285" s="2">
        <f t="shared" si="59"/>
        <v>0</v>
      </c>
      <c r="Q285" s="2">
        <f t="shared" si="63"/>
        <v>51</v>
      </c>
      <c r="R285" s="2"/>
      <c r="S285" s="2"/>
    </row>
    <row r="286" spans="1:19" ht="15">
      <c r="A286" s="2">
        <f t="shared" si="52"/>
        <v>274</v>
      </c>
      <c r="B286" s="29">
        <f t="shared" si="53"/>
        <v>536.83</v>
      </c>
      <c r="C286" s="6">
        <f t="shared" si="60"/>
        <v>162.92988146499002</v>
      </c>
      <c r="D286" s="28">
        <f t="shared" si="54"/>
        <v>373.90011853501005</v>
      </c>
      <c r="E286" s="6">
        <f t="shared" si="55"/>
        <v>38729.27143306259</v>
      </c>
      <c r="F286" s="37">
        <v>0.07</v>
      </c>
      <c r="G286" s="39">
        <f t="shared" si="56"/>
        <v>536.83</v>
      </c>
      <c r="H286" s="5">
        <f t="shared" si="64"/>
        <v>358674.4247180033</v>
      </c>
      <c r="I286" s="5"/>
      <c r="J286" s="5">
        <f t="shared" si="61"/>
        <v>454497.14915615035</v>
      </c>
      <c r="K286" s="5">
        <f t="shared" si="57"/>
        <v>415767.8777230878</v>
      </c>
      <c r="L286" s="3">
        <f t="shared" si="62"/>
        <v>274</v>
      </c>
      <c r="M286" s="3"/>
      <c r="N286" s="3">
        <f t="shared" si="58"/>
        <v>-57093.45300508448</v>
      </c>
      <c r="O286" s="2"/>
      <c r="P286" s="2">
        <f t="shared" si="59"/>
        <v>0</v>
      </c>
      <c r="Q286" s="2">
        <f t="shared" si="63"/>
        <v>51</v>
      </c>
      <c r="R286" s="2"/>
      <c r="S286" s="2"/>
    </row>
    <row r="287" spans="1:19" ht="15">
      <c r="A287" s="2">
        <f t="shared" si="52"/>
        <v>275</v>
      </c>
      <c r="B287" s="29">
        <f t="shared" si="53"/>
        <v>536.83</v>
      </c>
      <c r="C287" s="6">
        <f t="shared" si="60"/>
        <v>161.37196430442745</v>
      </c>
      <c r="D287" s="28">
        <f t="shared" si="54"/>
        <v>375.45803569557256</v>
      </c>
      <c r="E287" s="6">
        <f t="shared" si="55"/>
        <v>38353.81339736701</v>
      </c>
      <c r="F287" s="37">
        <v>0.07</v>
      </c>
      <c r="G287" s="39">
        <f t="shared" si="56"/>
        <v>536.83</v>
      </c>
      <c r="H287" s="5">
        <f t="shared" si="64"/>
        <v>361303.522195525</v>
      </c>
      <c r="I287" s="5"/>
      <c r="J287" s="5">
        <f t="shared" si="61"/>
        <v>457148.3825262279</v>
      </c>
      <c r="K287" s="5">
        <f t="shared" si="57"/>
        <v>418794.5691288609</v>
      </c>
      <c r="L287" s="3">
        <f t="shared" si="62"/>
        <v>275</v>
      </c>
      <c r="M287" s="3"/>
      <c r="N287" s="3">
        <f t="shared" si="58"/>
        <v>-57491.04693333589</v>
      </c>
      <c r="O287" s="2"/>
      <c r="P287" s="2">
        <f t="shared" si="59"/>
        <v>0</v>
      </c>
      <c r="Q287" s="2">
        <f t="shared" si="63"/>
        <v>51</v>
      </c>
      <c r="R287" s="2"/>
      <c r="S287" s="2"/>
    </row>
    <row r="288" spans="1:19" ht="15">
      <c r="A288" s="2">
        <f t="shared" si="52"/>
        <v>276</v>
      </c>
      <c r="B288" s="29">
        <f t="shared" si="53"/>
        <v>536.83</v>
      </c>
      <c r="C288" s="6">
        <f t="shared" si="60"/>
        <v>159.80755582236256</v>
      </c>
      <c r="D288" s="28">
        <f t="shared" si="54"/>
        <v>377.02244417763745</v>
      </c>
      <c r="E288" s="6">
        <f t="shared" si="55"/>
        <v>37976.790953189375</v>
      </c>
      <c r="F288" s="37">
        <v>0.07</v>
      </c>
      <c r="G288" s="39">
        <f t="shared" si="56"/>
        <v>536.83</v>
      </c>
      <c r="H288" s="5">
        <f t="shared" si="64"/>
        <v>363947.95607499895</v>
      </c>
      <c r="I288" s="5"/>
      <c r="J288" s="5">
        <f t="shared" si="61"/>
        <v>459815.0814242976</v>
      </c>
      <c r="K288" s="5">
        <f t="shared" si="57"/>
        <v>421838.2904711082</v>
      </c>
      <c r="L288" s="3">
        <f t="shared" si="62"/>
        <v>276</v>
      </c>
      <c r="M288" s="3"/>
      <c r="N288" s="3">
        <f t="shared" si="58"/>
        <v>-57890.334396109276</v>
      </c>
      <c r="O288" s="2"/>
      <c r="P288" s="2">
        <f t="shared" si="59"/>
        <v>0</v>
      </c>
      <c r="Q288" s="2">
        <f t="shared" si="63"/>
        <v>51</v>
      </c>
      <c r="R288" s="2"/>
      <c r="S288" s="2"/>
    </row>
    <row r="289" spans="1:19" ht="15">
      <c r="A289" s="2">
        <f t="shared" si="52"/>
        <v>277</v>
      </c>
      <c r="B289" s="29">
        <f t="shared" si="53"/>
        <v>536.83</v>
      </c>
      <c r="C289" s="6">
        <f t="shared" si="60"/>
        <v>158.2366289716224</v>
      </c>
      <c r="D289" s="28">
        <f t="shared" si="54"/>
        <v>378.59337102837765</v>
      </c>
      <c r="E289" s="6">
        <f t="shared" si="55"/>
        <v>37598.197582160996</v>
      </c>
      <c r="F289" s="37">
        <v>0.07</v>
      </c>
      <c r="G289" s="39">
        <f t="shared" si="56"/>
        <v>536.83</v>
      </c>
      <c r="H289" s="5">
        <f t="shared" si="64"/>
        <v>366607.8158187698</v>
      </c>
      <c r="I289" s="5"/>
      <c r="J289" s="5">
        <f t="shared" si="61"/>
        <v>462497.33606593934</v>
      </c>
      <c r="K289" s="5">
        <f t="shared" si="57"/>
        <v>424899.13848377834</v>
      </c>
      <c r="L289" s="3">
        <f t="shared" si="62"/>
        <v>277</v>
      </c>
      <c r="M289" s="3"/>
      <c r="N289" s="3">
        <f t="shared" si="58"/>
        <v>-58291.32266500854</v>
      </c>
      <c r="O289" s="2"/>
      <c r="P289" s="2">
        <f t="shared" si="59"/>
        <v>0</v>
      </c>
      <c r="Q289" s="2">
        <f t="shared" si="63"/>
        <v>51</v>
      </c>
      <c r="R289" s="2"/>
      <c r="S289" s="2"/>
    </row>
    <row r="290" spans="1:19" ht="15">
      <c r="A290" s="2">
        <f t="shared" si="52"/>
        <v>278</v>
      </c>
      <c r="B290" s="29">
        <f t="shared" si="53"/>
        <v>536.83</v>
      </c>
      <c r="C290" s="6">
        <f t="shared" si="60"/>
        <v>156.6591565923375</v>
      </c>
      <c r="D290" s="28">
        <f t="shared" si="54"/>
        <v>380.1708434076626</v>
      </c>
      <c r="E290" s="6">
        <f t="shared" si="55"/>
        <v>37218.02673875333</v>
      </c>
      <c r="F290" s="37">
        <v>0.07</v>
      </c>
      <c r="G290" s="39">
        <f t="shared" si="56"/>
        <v>536.83</v>
      </c>
      <c r="H290" s="5">
        <f t="shared" si="64"/>
        <v>369283.19141104596</v>
      </c>
      <c r="I290" s="5"/>
      <c r="J290" s="5">
        <f t="shared" si="61"/>
        <v>465195.23719299067</v>
      </c>
      <c r="K290" s="5">
        <f t="shared" si="57"/>
        <v>427977.21045423736</v>
      </c>
      <c r="L290" s="3">
        <f t="shared" si="62"/>
        <v>278</v>
      </c>
      <c r="M290" s="3"/>
      <c r="N290" s="3">
        <f t="shared" si="58"/>
        <v>-58694.019043191394</v>
      </c>
      <c r="O290" s="2"/>
      <c r="P290" s="2">
        <f t="shared" si="59"/>
        <v>0</v>
      </c>
      <c r="Q290" s="2">
        <f t="shared" si="63"/>
        <v>51</v>
      </c>
      <c r="R290" s="2"/>
      <c r="S290" s="2"/>
    </row>
    <row r="291" spans="1:19" ht="15">
      <c r="A291" s="2">
        <f t="shared" si="52"/>
        <v>279</v>
      </c>
      <c r="B291" s="29">
        <f t="shared" si="53"/>
        <v>536.83</v>
      </c>
      <c r="C291" s="6">
        <f t="shared" si="60"/>
        <v>155.07511141147222</v>
      </c>
      <c r="D291" s="28">
        <f t="shared" si="54"/>
        <v>381.7548885885278</v>
      </c>
      <c r="E291" s="6">
        <f t="shared" si="55"/>
        <v>36836.271850164805</v>
      </c>
      <c r="F291" s="37">
        <v>0.07</v>
      </c>
      <c r="G291" s="39">
        <f t="shared" si="56"/>
        <v>536.83</v>
      </c>
      <c r="H291" s="5">
        <f t="shared" si="64"/>
        <v>371974.17336094374</v>
      </c>
      <c r="I291" s="5"/>
      <c r="J291" s="5">
        <f t="shared" si="61"/>
        <v>467908.87607661646</v>
      </c>
      <c r="K291" s="5">
        <f t="shared" si="57"/>
        <v>431072.60422645166</v>
      </c>
      <c r="L291" s="3">
        <f t="shared" si="62"/>
        <v>279</v>
      </c>
      <c r="M291" s="3"/>
      <c r="N291" s="3">
        <f t="shared" si="58"/>
        <v>-59098.43086550792</v>
      </c>
      <c r="O291" s="2"/>
      <c r="P291" s="2">
        <f t="shared" si="59"/>
        <v>0</v>
      </c>
      <c r="Q291" s="2">
        <f t="shared" si="63"/>
        <v>51</v>
      </c>
      <c r="R291" s="2"/>
      <c r="S291" s="2"/>
    </row>
    <row r="292" spans="1:19" ht="15">
      <c r="A292" s="2">
        <f t="shared" si="52"/>
        <v>280</v>
      </c>
      <c r="B292" s="29">
        <f t="shared" si="53"/>
        <v>536.83</v>
      </c>
      <c r="C292" s="6">
        <f t="shared" si="60"/>
        <v>153.48446604235338</v>
      </c>
      <c r="D292" s="28">
        <f t="shared" si="54"/>
        <v>383.3455339576467</v>
      </c>
      <c r="E292" s="6">
        <f t="shared" si="55"/>
        <v>36452.92631620716</v>
      </c>
      <c r="F292" s="37">
        <v>0.07</v>
      </c>
      <c r="G292" s="39">
        <f t="shared" si="56"/>
        <v>536.83</v>
      </c>
      <c r="H292" s="5">
        <f t="shared" si="64"/>
        <v>374680.8527055493</v>
      </c>
      <c r="I292" s="5"/>
      <c r="J292" s="5">
        <f t="shared" si="61"/>
        <v>470638.3445203967</v>
      </c>
      <c r="K292" s="5">
        <f t="shared" si="57"/>
        <v>434185.41820418957</v>
      </c>
      <c r="L292" s="3">
        <f t="shared" si="62"/>
        <v>280</v>
      </c>
      <c r="M292" s="3"/>
      <c r="N292" s="3">
        <f t="shared" si="58"/>
        <v>-59504.565498640295</v>
      </c>
      <c r="O292" s="2"/>
      <c r="P292" s="2">
        <f t="shared" si="59"/>
        <v>0</v>
      </c>
      <c r="Q292" s="2">
        <f t="shared" si="63"/>
        <v>51</v>
      </c>
      <c r="R292" s="2"/>
      <c r="S292" s="2"/>
    </row>
    <row r="293" spans="1:19" ht="15">
      <c r="A293" s="2">
        <f t="shared" si="52"/>
        <v>281</v>
      </c>
      <c r="B293" s="29">
        <f t="shared" si="53"/>
        <v>536.83</v>
      </c>
      <c r="C293" s="6">
        <f t="shared" si="60"/>
        <v>151.8871929841965</v>
      </c>
      <c r="D293" s="28">
        <f t="shared" si="54"/>
        <v>384.9428070158035</v>
      </c>
      <c r="E293" s="6">
        <f t="shared" si="55"/>
        <v>36067.983509191356</v>
      </c>
      <c r="F293" s="37">
        <v>0.07</v>
      </c>
      <c r="G293" s="39">
        <f t="shared" si="56"/>
        <v>536.83</v>
      </c>
      <c r="H293" s="5">
        <f t="shared" si="64"/>
        <v>377403.32101299835</v>
      </c>
      <c r="I293" s="5"/>
      <c r="J293" s="5">
        <f t="shared" si="61"/>
        <v>473383.7348634324</v>
      </c>
      <c r="K293" s="5">
        <f t="shared" si="57"/>
        <v>437315.75135424105</v>
      </c>
      <c r="L293" s="3">
        <f t="shared" si="62"/>
        <v>281</v>
      </c>
      <c r="M293" s="3"/>
      <c r="N293" s="3">
        <f t="shared" si="58"/>
        <v>-59912.430341242696</v>
      </c>
      <c r="O293" s="2"/>
      <c r="P293" s="2">
        <f t="shared" si="59"/>
        <v>0</v>
      </c>
      <c r="Q293" s="2">
        <f t="shared" si="63"/>
        <v>51</v>
      </c>
      <c r="R293" s="2"/>
      <c r="S293" s="2"/>
    </row>
    <row r="294" spans="1:19" ht="15">
      <c r="A294" s="2">
        <f t="shared" si="52"/>
        <v>282</v>
      </c>
      <c r="B294" s="29">
        <f t="shared" si="53"/>
        <v>536.83</v>
      </c>
      <c r="C294" s="6">
        <f t="shared" si="60"/>
        <v>150.28326462163065</v>
      </c>
      <c r="D294" s="28">
        <f t="shared" si="54"/>
        <v>386.54673537836936</v>
      </c>
      <c r="E294" s="6">
        <f t="shared" si="55"/>
        <v>35681.43677381299</v>
      </c>
      <c r="F294" s="37">
        <v>0.07</v>
      </c>
      <c r="G294" s="39">
        <f t="shared" si="56"/>
        <v>536.83</v>
      </c>
      <c r="H294" s="5">
        <f t="shared" si="64"/>
        <v>380141.6703855742</v>
      </c>
      <c r="I294" s="5"/>
      <c r="J294" s="5">
        <f t="shared" si="61"/>
        <v>476145.1399834691</v>
      </c>
      <c r="K294" s="5">
        <f t="shared" si="57"/>
        <v>440463.7032096561</v>
      </c>
      <c r="L294" s="3">
        <f t="shared" si="62"/>
        <v>282</v>
      </c>
      <c r="M294" s="3"/>
      <c r="N294" s="3">
        <f t="shared" si="58"/>
        <v>-60322.03282408189</v>
      </c>
      <c r="O294" s="2"/>
      <c r="P294" s="2">
        <f t="shared" si="59"/>
        <v>0</v>
      </c>
      <c r="Q294" s="2">
        <f t="shared" si="63"/>
        <v>51</v>
      </c>
      <c r="R294" s="2"/>
      <c r="S294" s="2"/>
    </row>
    <row r="295" spans="1:19" ht="15">
      <c r="A295" s="2">
        <f t="shared" si="52"/>
        <v>283</v>
      </c>
      <c r="B295" s="29">
        <f t="shared" si="53"/>
        <v>536.83</v>
      </c>
      <c r="C295" s="6">
        <f t="shared" si="60"/>
        <v>148.6726532242208</v>
      </c>
      <c r="D295" s="28">
        <f t="shared" si="54"/>
        <v>388.1573467757793</v>
      </c>
      <c r="E295" s="6">
        <f t="shared" si="55"/>
        <v>35293.2794270372</v>
      </c>
      <c r="F295" s="37">
        <v>0.07</v>
      </c>
      <c r="G295" s="39">
        <f t="shared" si="56"/>
        <v>536.83</v>
      </c>
      <c r="H295" s="5">
        <f t="shared" si="64"/>
        <v>382895.99346282345</v>
      </c>
      <c r="I295" s="5"/>
      <c r="J295" s="5">
        <f t="shared" si="61"/>
        <v>478922.65330003935</v>
      </c>
      <c r="K295" s="5">
        <f t="shared" si="57"/>
        <v>443629.3738730021</v>
      </c>
      <c r="L295" s="3">
        <f t="shared" si="62"/>
        <v>283</v>
      </c>
      <c r="M295" s="3"/>
      <c r="N295" s="3">
        <f t="shared" si="58"/>
        <v>-60733.38041017868</v>
      </c>
      <c r="O295" s="2"/>
      <c r="P295" s="2">
        <f t="shared" si="59"/>
        <v>0</v>
      </c>
      <c r="Q295" s="2">
        <f t="shared" si="63"/>
        <v>51</v>
      </c>
      <c r="R295" s="2"/>
      <c r="S295" s="2"/>
    </row>
    <row r="296" spans="1:19" ht="15">
      <c r="A296" s="2">
        <f t="shared" si="52"/>
        <v>284</v>
      </c>
      <c r="B296" s="29">
        <f t="shared" si="53"/>
        <v>536.83</v>
      </c>
      <c r="C296" s="6">
        <f t="shared" si="60"/>
        <v>147.05533094598835</v>
      </c>
      <c r="D296" s="28">
        <f t="shared" si="54"/>
        <v>389.7746690540117</v>
      </c>
      <c r="E296" s="6">
        <f t="shared" si="55"/>
        <v>34903.50475798319</v>
      </c>
      <c r="F296" s="37">
        <v>0.07</v>
      </c>
      <c r="G296" s="39">
        <f t="shared" si="56"/>
        <v>536.83</v>
      </c>
      <c r="H296" s="5">
        <f t="shared" si="64"/>
        <v>385666.38342468994</v>
      </c>
      <c r="I296" s="5"/>
      <c r="J296" s="5">
        <f t="shared" si="61"/>
        <v>481716.36877762293</v>
      </c>
      <c r="K296" s="5">
        <f t="shared" si="57"/>
        <v>446812.86401963973</v>
      </c>
      <c r="L296" s="3">
        <f t="shared" si="62"/>
        <v>284</v>
      </c>
      <c r="M296" s="3"/>
      <c r="N296" s="3">
        <f t="shared" si="58"/>
        <v>-61146.4805949498</v>
      </c>
      <c r="O296" s="2"/>
      <c r="P296" s="2">
        <f t="shared" si="59"/>
        <v>0</v>
      </c>
      <c r="Q296" s="2">
        <f t="shared" si="63"/>
        <v>51</v>
      </c>
      <c r="R296" s="2"/>
      <c r="S296" s="2"/>
    </row>
    <row r="297" spans="1:19" ht="15">
      <c r="A297" s="2">
        <f t="shared" si="52"/>
        <v>285</v>
      </c>
      <c r="B297" s="29">
        <f t="shared" si="53"/>
        <v>536.83</v>
      </c>
      <c r="C297" s="6">
        <f t="shared" si="60"/>
        <v>145.43126982492996</v>
      </c>
      <c r="D297" s="28">
        <f t="shared" si="54"/>
        <v>391.3987301750701</v>
      </c>
      <c r="E297" s="6">
        <f t="shared" si="55"/>
        <v>34512.10602780811</v>
      </c>
      <c r="F297" s="37">
        <v>0.07</v>
      </c>
      <c r="G297" s="39">
        <f t="shared" si="56"/>
        <v>536.83</v>
      </c>
      <c r="H297" s="5">
        <f t="shared" si="64"/>
        <v>388452.9339946673</v>
      </c>
      <c r="I297" s="5"/>
      <c r="J297" s="5">
        <f t="shared" si="61"/>
        <v>484526.38092882576</v>
      </c>
      <c r="K297" s="5">
        <f t="shared" si="57"/>
        <v>450014.27490101766</v>
      </c>
      <c r="L297" s="3">
        <f t="shared" si="62"/>
        <v>285</v>
      </c>
      <c r="M297" s="3"/>
      <c r="N297" s="3">
        <f t="shared" si="58"/>
        <v>-61561.34090635035</v>
      </c>
      <c r="O297" s="2"/>
      <c r="P297" s="2">
        <f t="shared" si="59"/>
        <v>0</v>
      </c>
      <c r="Q297" s="2">
        <f t="shared" si="63"/>
        <v>51</v>
      </c>
      <c r="R297" s="2"/>
      <c r="S297" s="2"/>
    </row>
    <row r="298" spans="1:19" ht="15">
      <c r="A298" s="2">
        <f t="shared" si="52"/>
        <v>286</v>
      </c>
      <c r="B298" s="29">
        <f t="shared" si="53"/>
        <v>536.83</v>
      </c>
      <c r="C298" s="6">
        <f t="shared" si="60"/>
        <v>143.8004417825338</v>
      </c>
      <c r="D298" s="28">
        <f t="shared" si="54"/>
        <v>393.0295582174663</v>
      </c>
      <c r="E298" s="6">
        <f t="shared" si="55"/>
        <v>34119.07646959065</v>
      </c>
      <c r="F298" s="37">
        <v>0.07</v>
      </c>
      <c r="G298" s="39">
        <f t="shared" si="56"/>
        <v>536.83</v>
      </c>
      <c r="H298" s="5">
        <f t="shared" si="64"/>
        <v>391255.73944296956</v>
      </c>
      <c r="I298" s="5"/>
      <c r="J298" s="5">
        <f t="shared" si="61"/>
        <v>487352.7848175773</v>
      </c>
      <c r="K298" s="5">
        <f t="shared" si="57"/>
        <v>453233.7083479866</v>
      </c>
      <c r="L298" s="3">
        <f t="shared" si="62"/>
        <v>286</v>
      </c>
      <c r="M298" s="3"/>
      <c r="N298" s="3">
        <f t="shared" si="58"/>
        <v>-61977.96890501707</v>
      </c>
      <c r="O298" s="2"/>
      <c r="P298" s="2">
        <f t="shared" si="59"/>
        <v>0</v>
      </c>
      <c r="Q298" s="2">
        <f t="shared" si="63"/>
        <v>51</v>
      </c>
      <c r="R298" s="2"/>
      <c r="S298" s="2"/>
    </row>
    <row r="299" spans="1:19" ht="15">
      <c r="A299" s="2">
        <f t="shared" si="52"/>
        <v>287</v>
      </c>
      <c r="B299" s="29">
        <f t="shared" si="53"/>
        <v>536.83</v>
      </c>
      <c r="C299" s="6">
        <f t="shared" si="60"/>
        <v>142.16281862329438</v>
      </c>
      <c r="D299" s="28">
        <f t="shared" si="54"/>
        <v>394.6671813767057</v>
      </c>
      <c r="E299" s="6">
        <f t="shared" si="55"/>
        <v>33724.40928821394</v>
      </c>
      <c r="F299" s="37">
        <v>0.07</v>
      </c>
      <c r="G299" s="39">
        <f t="shared" si="56"/>
        <v>536.83</v>
      </c>
      <c r="H299" s="5">
        <f t="shared" si="64"/>
        <v>394074.89458972024</v>
      </c>
      <c r="I299" s="5"/>
      <c r="J299" s="5">
        <f t="shared" si="61"/>
        <v>490195.6760623465</v>
      </c>
      <c r="K299" s="5">
        <f t="shared" si="57"/>
        <v>456471.26677413256</v>
      </c>
      <c r="L299" s="3">
        <f t="shared" si="62"/>
        <v>287</v>
      </c>
      <c r="M299" s="3"/>
      <c r="N299" s="3">
        <f t="shared" si="58"/>
        <v>-62396.37218441232</v>
      </c>
      <c r="O299" s="2"/>
      <c r="P299" s="2">
        <f t="shared" si="59"/>
        <v>0</v>
      </c>
      <c r="Q299" s="2">
        <f t="shared" si="63"/>
        <v>51</v>
      </c>
      <c r="R299" s="2"/>
      <c r="S299" s="2"/>
    </row>
    <row r="300" spans="1:19" ht="15">
      <c r="A300" s="2">
        <f t="shared" si="52"/>
        <v>288</v>
      </c>
      <c r="B300" s="29">
        <f t="shared" si="53"/>
        <v>536.83</v>
      </c>
      <c r="C300" s="6">
        <f t="shared" si="60"/>
        <v>140.51837203422474</v>
      </c>
      <c r="D300" s="28">
        <f t="shared" si="54"/>
        <v>396.3116279657753</v>
      </c>
      <c r="E300" s="6">
        <f t="shared" si="55"/>
        <v>33328.09766024816</v>
      </c>
      <c r="F300" s="37">
        <v>0.07</v>
      </c>
      <c r="G300" s="39">
        <f t="shared" si="56"/>
        <v>536.83</v>
      </c>
      <c r="H300" s="5">
        <f t="shared" si="64"/>
        <v>396910.4948081603</v>
      </c>
      <c r="I300" s="5"/>
      <c r="J300" s="5">
        <f t="shared" si="61"/>
        <v>493055.15083937685</v>
      </c>
      <c r="K300" s="5">
        <f t="shared" si="57"/>
        <v>459727.0531791287</v>
      </c>
      <c r="L300" s="3">
        <f t="shared" si="62"/>
        <v>288</v>
      </c>
      <c r="M300" s="3"/>
      <c r="N300" s="3">
        <f t="shared" si="58"/>
        <v>-62816.558370968385</v>
      </c>
      <c r="O300" s="2"/>
      <c r="P300" s="2">
        <f t="shared" si="59"/>
        <v>0</v>
      </c>
      <c r="Q300" s="2">
        <f t="shared" si="63"/>
        <v>51</v>
      </c>
      <c r="R300" s="2"/>
      <c r="S300" s="2"/>
    </row>
    <row r="301" spans="1:19" ht="15">
      <c r="A301" s="2">
        <f t="shared" si="52"/>
        <v>289</v>
      </c>
      <c r="B301" s="29">
        <f t="shared" si="53"/>
        <v>536.83</v>
      </c>
      <c r="C301" s="6">
        <f t="shared" si="60"/>
        <v>138.86707358436735</v>
      </c>
      <c r="D301" s="28">
        <f t="shared" si="54"/>
        <v>397.9629264156327</v>
      </c>
      <c r="E301" s="6">
        <f t="shared" si="55"/>
        <v>32930.13473383253</v>
      </c>
      <c r="F301" s="37">
        <v>0.07</v>
      </c>
      <c r="G301" s="39">
        <f t="shared" si="56"/>
        <v>536.83</v>
      </c>
      <c r="H301" s="5">
        <f t="shared" si="64"/>
        <v>399762.6360278746</v>
      </c>
      <c r="I301" s="5"/>
      <c r="J301" s="5">
        <f t="shared" si="61"/>
        <v>495931.3058859399</v>
      </c>
      <c r="K301" s="5">
        <f t="shared" si="57"/>
        <v>463001.1711521074</v>
      </c>
      <c r="L301" s="3">
        <f t="shared" si="62"/>
        <v>289</v>
      </c>
      <c r="M301" s="3"/>
      <c r="N301" s="3">
        <f t="shared" si="58"/>
        <v>-63238.53512423282</v>
      </c>
      <c r="O301" s="2"/>
      <c r="P301" s="2">
        <f t="shared" si="59"/>
        <v>0</v>
      </c>
      <c r="Q301" s="2">
        <f t="shared" si="63"/>
        <v>51</v>
      </c>
      <c r="R301" s="2"/>
      <c r="S301" s="2"/>
    </row>
    <row r="302" spans="1:19" ht="15">
      <c r="A302" s="2">
        <f t="shared" si="52"/>
        <v>290</v>
      </c>
      <c r="B302" s="29">
        <f t="shared" si="53"/>
        <v>536.83</v>
      </c>
      <c r="C302" s="6">
        <f t="shared" si="60"/>
        <v>137.2088947243022</v>
      </c>
      <c r="D302" s="28">
        <f t="shared" si="54"/>
        <v>399.6211052756978</v>
      </c>
      <c r="E302" s="6">
        <f t="shared" si="55"/>
        <v>32530.51362855683</v>
      </c>
      <c r="F302" s="37">
        <v>0.07</v>
      </c>
      <c r="G302" s="39">
        <f t="shared" si="56"/>
        <v>536.83</v>
      </c>
      <c r="H302" s="5">
        <f t="shared" si="64"/>
        <v>402631.4147380372</v>
      </c>
      <c r="I302" s="5"/>
      <c r="J302" s="5">
        <f t="shared" si="61"/>
        <v>498824.2385036079</v>
      </c>
      <c r="K302" s="5">
        <f t="shared" si="57"/>
        <v>466293.72487505106</v>
      </c>
      <c r="L302" s="3">
        <f t="shared" si="62"/>
        <v>290</v>
      </c>
      <c r="M302" s="3"/>
      <c r="N302" s="3">
        <f t="shared" si="58"/>
        <v>-63662.31013701385</v>
      </c>
      <c r="O302" s="2"/>
      <c r="P302" s="2">
        <f t="shared" si="59"/>
        <v>0</v>
      </c>
      <c r="Q302" s="2">
        <f t="shared" si="63"/>
        <v>51</v>
      </c>
      <c r="R302" s="2"/>
      <c r="S302" s="2"/>
    </row>
    <row r="303" spans="1:19" ht="15">
      <c r="A303" s="2">
        <f t="shared" si="52"/>
        <v>291</v>
      </c>
      <c r="B303" s="29">
        <f t="shared" si="53"/>
        <v>536.83</v>
      </c>
      <c r="C303" s="6">
        <f t="shared" si="60"/>
        <v>135.54380678565346</v>
      </c>
      <c r="D303" s="28">
        <f t="shared" si="54"/>
        <v>401.28619321434655</v>
      </c>
      <c r="E303" s="6">
        <f t="shared" si="55"/>
        <v>32129.22743534248</v>
      </c>
      <c r="F303" s="37">
        <v>0.07</v>
      </c>
      <c r="G303" s="39">
        <f t="shared" si="56"/>
        <v>536.83</v>
      </c>
      <c r="H303" s="5">
        <f t="shared" si="64"/>
        <v>405516.9279906758</v>
      </c>
      <c r="I303" s="5"/>
      <c r="J303" s="5">
        <f t="shared" si="61"/>
        <v>501734.04656154563</v>
      </c>
      <c r="K303" s="5">
        <f t="shared" si="57"/>
        <v>469604.81912620313</v>
      </c>
      <c r="L303" s="3">
        <f t="shared" si="62"/>
        <v>291</v>
      </c>
      <c r="M303" s="3"/>
      <c r="N303" s="3">
        <f t="shared" si="58"/>
        <v>-64087.891135527345</v>
      </c>
      <c r="O303" s="2"/>
      <c r="P303" s="2">
        <f t="shared" si="59"/>
        <v>0</v>
      </c>
      <c r="Q303" s="2">
        <f t="shared" si="63"/>
        <v>51</v>
      </c>
      <c r="R303" s="2"/>
      <c r="S303" s="2"/>
    </row>
    <row r="304" spans="1:19" ht="15">
      <c r="A304" s="2">
        <f t="shared" si="52"/>
        <v>292</v>
      </c>
      <c r="B304" s="29">
        <f t="shared" si="53"/>
        <v>536.83</v>
      </c>
      <c r="C304" s="6">
        <f t="shared" si="60"/>
        <v>133.87178098059368</v>
      </c>
      <c r="D304" s="28">
        <f t="shared" si="54"/>
        <v>402.95821901940633</v>
      </c>
      <c r="E304" s="6">
        <f t="shared" si="55"/>
        <v>31726.26921632307</v>
      </c>
      <c r="F304" s="37">
        <v>0.07</v>
      </c>
      <c r="G304" s="39">
        <f t="shared" si="56"/>
        <v>536.83</v>
      </c>
      <c r="H304" s="5">
        <f t="shared" si="64"/>
        <v>408419.27340395475</v>
      </c>
      <c r="I304" s="5"/>
      <c r="J304" s="5">
        <f t="shared" si="61"/>
        <v>504660.8284998213</v>
      </c>
      <c r="K304" s="5">
        <f t="shared" si="57"/>
        <v>472934.5592834982</v>
      </c>
      <c r="L304" s="3">
        <f t="shared" si="62"/>
        <v>292</v>
      </c>
      <c r="M304" s="3"/>
      <c r="N304" s="3">
        <f t="shared" si="58"/>
        <v>-64515.28587954346</v>
      </c>
      <c r="O304" s="2"/>
      <c r="P304" s="2">
        <f t="shared" si="59"/>
        <v>0</v>
      </c>
      <c r="Q304" s="2">
        <f t="shared" si="63"/>
        <v>51</v>
      </c>
      <c r="R304" s="2"/>
      <c r="S304" s="2"/>
    </row>
    <row r="305" spans="1:19" ht="15">
      <c r="A305" s="2">
        <f t="shared" si="52"/>
        <v>293</v>
      </c>
      <c r="B305" s="29">
        <f t="shared" si="53"/>
        <v>536.83</v>
      </c>
      <c r="C305" s="6">
        <f t="shared" si="60"/>
        <v>132.19278840134612</v>
      </c>
      <c r="D305" s="28">
        <f t="shared" si="54"/>
        <v>404.63721159865395</v>
      </c>
      <c r="E305" s="6">
        <f t="shared" si="55"/>
        <v>31321.632004724415</v>
      </c>
      <c r="F305" s="37">
        <v>0.07</v>
      </c>
      <c r="G305" s="39">
        <f t="shared" si="56"/>
        <v>536.83</v>
      </c>
      <c r="H305" s="5">
        <f t="shared" si="64"/>
        <v>411338.54916547786</v>
      </c>
      <c r="I305" s="5"/>
      <c r="J305" s="5">
        <f t="shared" si="61"/>
        <v>507604.68333273695</v>
      </c>
      <c r="K305" s="5">
        <f t="shared" si="57"/>
        <v>476283.05132801255</v>
      </c>
      <c r="L305" s="3">
        <f t="shared" si="62"/>
        <v>293</v>
      </c>
      <c r="M305" s="3"/>
      <c r="N305" s="3">
        <f t="shared" si="58"/>
        <v>-64944.502162534685</v>
      </c>
      <c r="O305" s="2"/>
      <c r="P305" s="2">
        <f t="shared" si="59"/>
        <v>0</v>
      </c>
      <c r="Q305" s="2">
        <f t="shared" si="63"/>
        <v>51</v>
      </c>
      <c r="R305" s="2"/>
      <c r="S305" s="2"/>
    </row>
    <row r="306" spans="1:19" ht="15">
      <c r="A306" s="2">
        <f t="shared" si="52"/>
        <v>294</v>
      </c>
      <c r="B306" s="29">
        <f t="shared" si="53"/>
        <v>536.83</v>
      </c>
      <c r="C306" s="6">
        <f t="shared" si="60"/>
        <v>130.50680001968507</v>
      </c>
      <c r="D306" s="28">
        <f t="shared" si="54"/>
        <v>406.32319998031494</v>
      </c>
      <c r="E306" s="6">
        <f t="shared" si="55"/>
        <v>30915.308804744098</v>
      </c>
      <c r="F306" s="37">
        <v>0.07</v>
      </c>
      <c r="G306" s="39">
        <f t="shared" si="56"/>
        <v>536.83</v>
      </c>
      <c r="H306" s="5">
        <f t="shared" si="64"/>
        <v>414274.85403560987</v>
      </c>
      <c r="I306" s="5"/>
      <c r="J306" s="5">
        <f t="shared" si="61"/>
        <v>510565.7106521779</v>
      </c>
      <c r="K306" s="5">
        <f t="shared" si="57"/>
        <v>479650.4018474338</v>
      </c>
      <c r="L306" s="3">
        <f t="shared" si="62"/>
        <v>294</v>
      </c>
      <c r="M306" s="3"/>
      <c r="N306" s="3">
        <f t="shared" si="58"/>
        <v>-65375.547811823955</v>
      </c>
      <c r="O306" s="2"/>
      <c r="P306" s="2">
        <f t="shared" si="59"/>
        <v>0</v>
      </c>
      <c r="Q306" s="2">
        <f t="shared" si="63"/>
        <v>51</v>
      </c>
      <c r="R306" s="2"/>
      <c r="S306" s="2"/>
    </row>
    <row r="307" spans="1:19" ht="15">
      <c r="A307" s="2">
        <f t="shared" si="52"/>
        <v>295</v>
      </c>
      <c r="B307" s="29">
        <f t="shared" si="53"/>
        <v>536.83</v>
      </c>
      <c r="C307" s="6">
        <f t="shared" si="60"/>
        <v>128.81378668643376</v>
      </c>
      <c r="D307" s="28">
        <f t="shared" si="54"/>
        <v>408.01621331356625</v>
      </c>
      <c r="E307" s="6">
        <f t="shared" si="55"/>
        <v>30507.29259143053</v>
      </c>
      <c r="F307" s="37">
        <v>0.07</v>
      </c>
      <c r="G307" s="39">
        <f t="shared" si="56"/>
        <v>536.83</v>
      </c>
      <c r="H307" s="5">
        <f t="shared" si="64"/>
        <v>417228.28735081764</v>
      </c>
      <c r="I307" s="5"/>
      <c r="J307" s="5">
        <f t="shared" si="61"/>
        <v>513544.0106309823</v>
      </c>
      <c r="K307" s="5">
        <f t="shared" si="57"/>
        <v>483036.71803955175</v>
      </c>
      <c r="L307" s="3">
        <f t="shared" si="62"/>
        <v>295</v>
      </c>
      <c r="M307" s="3"/>
      <c r="N307" s="3">
        <f t="shared" si="58"/>
        <v>-65808.43068873411</v>
      </c>
      <c r="O307" s="2"/>
      <c r="P307" s="2">
        <f t="shared" si="59"/>
        <v>0</v>
      </c>
      <c r="Q307" s="2">
        <f t="shared" si="63"/>
        <v>51</v>
      </c>
      <c r="R307" s="2"/>
      <c r="S307" s="2"/>
    </row>
    <row r="308" spans="1:19" ht="15">
      <c r="A308" s="2">
        <f t="shared" si="52"/>
        <v>296</v>
      </c>
      <c r="B308" s="29">
        <f t="shared" si="53"/>
        <v>536.83</v>
      </c>
      <c r="C308" s="6">
        <f t="shared" si="60"/>
        <v>127.11371913096055</v>
      </c>
      <c r="D308" s="28">
        <f t="shared" si="54"/>
        <v>409.7162808690395</v>
      </c>
      <c r="E308" s="6">
        <f t="shared" si="55"/>
        <v>30097.57631056149</v>
      </c>
      <c r="F308" s="37">
        <v>0.07</v>
      </c>
      <c r="G308" s="39">
        <f t="shared" si="56"/>
        <v>536.83</v>
      </c>
      <c r="H308" s="5">
        <f t="shared" si="64"/>
        <v>420198.9490270308</v>
      </c>
      <c r="I308" s="5"/>
      <c r="J308" s="5">
        <f t="shared" si="61"/>
        <v>516539.6840263297</v>
      </c>
      <c r="K308" s="5">
        <f t="shared" si="57"/>
        <v>486442.1077157682</v>
      </c>
      <c r="L308" s="3">
        <f t="shared" si="62"/>
        <v>296</v>
      </c>
      <c r="M308" s="3"/>
      <c r="N308" s="3">
        <f t="shared" si="58"/>
        <v>-66243.15868873743</v>
      </c>
      <c r="O308" s="2"/>
      <c r="P308" s="2">
        <f t="shared" si="59"/>
        <v>0</v>
      </c>
      <c r="Q308" s="2">
        <f t="shared" si="63"/>
        <v>51</v>
      </c>
      <c r="R308" s="2"/>
      <c r="S308" s="2"/>
    </row>
    <row r="309" spans="1:19" ht="15">
      <c r="A309" s="2">
        <f t="shared" si="52"/>
        <v>297</v>
      </c>
      <c r="B309" s="29">
        <f t="shared" si="53"/>
        <v>536.83</v>
      </c>
      <c r="C309" s="6">
        <f t="shared" si="60"/>
        <v>125.40656796067287</v>
      </c>
      <c r="D309" s="28">
        <f t="shared" si="54"/>
        <v>411.42343203932717</v>
      </c>
      <c r="E309" s="6">
        <f t="shared" si="55"/>
        <v>29686.15287852216</v>
      </c>
      <c r="F309" s="37">
        <v>0.07</v>
      </c>
      <c r="G309" s="39">
        <f t="shared" si="56"/>
        <v>536.83</v>
      </c>
      <c r="H309" s="5">
        <f t="shared" si="64"/>
        <v>423186.9395630218</v>
      </c>
      <c r="I309" s="5"/>
      <c r="J309" s="5">
        <f t="shared" si="61"/>
        <v>519552.83218315</v>
      </c>
      <c r="K309" s="5">
        <f t="shared" si="57"/>
        <v>489866.6793046278</v>
      </c>
      <c r="L309" s="3">
        <f t="shared" si="62"/>
        <v>297</v>
      </c>
      <c r="M309" s="3"/>
      <c r="N309" s="3">
        <f t="shared" si="58"/>
        <v>-66679.739741606</v>
      </c>
      <c r="O309" s="2"/>
      <c r="P309" s="2">
        <f t="shared" si="59"/>
        <v>0</v>
      </c>
      <c r="Q309" s="2">
        <f t="shared" si="63"/>
        <v>51</v>
      </c>
      <c r="R309" s="2"/>
      <c r="S309" s="2"/>
    </row>
    <row r="310" spans="1:19" ht="15">
      <c r="A310" s="2">
        <f t="shared" si="52"/>
        <v>298</v>
      </c>
      <c r="B310" s="29">
        <f t="shared" si="53"/>
        <v>536.83</v>
      </c>
      <c r="C310" s="6">
        <f t="shared" si="60"/>
        <v>123.69230366050901</v>
      </c>
      <c r="D310" s="28">
        <f t="shared" si="54"/>
        <v>413.137696339491</v>
      </c>
      <c r="E310" s="6">
        <f t="shared" si="55"/>
        <v>29273.015182182666</v>
      </c>
      <c r="F310" s="37">
        <v>0.07</v>
      </c>
      <c r="G310" s="39">
        <f t="shared" si="56"/>
        <v>536.83</v>
      </c>
      <c r="H310" s="5">
        <f t="shared" si="64"/>
        <v>426192.36004380614</v>
      </c>
      <c r="I310" s="5"/>
      <c r="J310" s="5">
        <f t="shared" si="61"/>
        <v>522583.5570375517</v>
      </c>
      <c r="K310" s="5">
        <f t="shared" si="57"/>
        <v>493310.54185536905</v>
      </c>
      <c r="L310" s="3">
        <f t="shared" si="62"/>
        <v>298</v>
      </c>
      <c r="M310" s="3"/>
      <c r="N310" s="3">
        <f t="shared" si="58"/>
        <v>-67118.18181156291</v>
      </c>
      <c r="O310" s="2"/>
      <c r="P310" s="2">
        <f t="shared" si="59"/>
        <v>0</v>
      </c>
      <c r="Q310" s="2">
        <f t="shared" si="63"/>
        <v>51</v>
      </c>
      <c r="R310" s="2"/>
      <c r="S310" s="2"/>
    </row>
    <row r="311" spans="1:19" ht="15">
      <c r="A311" s="2">
        <f t="shared" si="52"/>
        <v>299</v>
      </c>
      <c r="B311" s="29">
        <f t="shared" si="53"/>
        <v>536.83</v>
      </c>
      <c r="C311" s="6">
        <f t="shared" si="60"/>
        <v>121.97089659242778</v>
      </c>
      <c r="D311" s="28">
        <f t="shared" si="54"/>
        <v>414.85910340757226</v>
      </c>
      <c r="E311" s="6">
        <f t="shared" si="55"/>
        <v>28858.156078775093</v>
      </c>
      <c r="F311" s="37">
        <v>0.07</v>
      </c>
      <c r="G311" s="39">
        <f t="shared" si="56"/>
        <v>536.83</v>
      </c>
      <c r="H311" s="5">
        <f t="shared" si="64"/>
        <v>429215.3121440617</v>
      </c>
      <c r="I311" s="5"/>
      <c r="J311" s="5">
        <f t="shared" si="61"/>
        <v>525631.9611202708</v>
      </c>
      <c r="K311" s="5">
        <f t="shared" si="57"/>
        <v>496773.8050414957</v>
      </c>
      <c r="L311" s="3">
        <f t="shared" si="62"/>
        <v>299</v>
      </c>
      <c r="M311" s="3"/>
      <c r="N311" s="3">
        <f t="shared" si="58"/>
        <v>-67558.49289743399</v>
      </c>
      <c r="O311" s="2"/>
      <c r="P311" s="2">
        <f t="shared" si="59"/>
        <v>0</v>
      </c>
      <c r="Q311" s="2">
        <f t="shared" si="63"/>
        <v>51</v>
      </c>
      <c r="R311" s="2"/>
      <c r="S311" s="2"/>
    </row>
    <row r="312" spans="1:19" ht="15">
      <c r="A312" s="2">
        <f t="shared" si="52"/>
        <v>300</v>
      </c>
      <c r="B312" s="29">
        <f t="shared" si="53"/>
        <v>536.83</v>
      </c>
      <c r="C312" s="6">
        <f t="shared" si="60"/>
        <v>120.24231699489623</v>
      </c>
      <c r="D312" s="28">
        <f t="shared" si="54"/>
        <v>416.5876830051038</v>
      </c>
      <c r="E312" s="6">
        <f t="shared" si="55"/>
        <v>28441.568395769988</v>
      </c>
      <c r="F312" s="37">
        <v>0.07</v>
      </c>
      <c r="G312" s="39">
        <f t="shared" si="56"/>
        <v>536.83</v>
      </c>
      <c r="H312" s="5">
        <f t="shared" si="64"/>
        <v>432255.8981315688</v>
      </c>
      <c r="I312" s="5"/>
      <c r="J312" s="5">
        <f t="shared" si="61"/>
        <v>528698.1475601391</v>
      </c>
      <c r="K312" s="5">
        <f t="shared" si="57"/>
        <v>500256.5791643691</v>
      </c>
      <c r="L312" s="3">
        <f t="shared" si="62"/>
        <v>300</v>
      </c>
      <c r="M312" s="3"/>
      <c r="N312" s="3">
        <f t="shared" si="58"/>
        <v>-68000.68103280029</v>
      </c>
      <c r="O312" s="2"/>
      <c r="P312" s="2">
        <f t="shared" si="59"/>
        <v>0</v>
      </c>
      <c r="Q312" s="2">
        <f t="shared" si="63"/>
        <v>51</v>
      </c>
      <c r="R312" s="2"/>
      <c r="S312" s="2"/>
    </row>
    <row r="313" spans="1:19" ht="15">
      <c r="A313" s="2">
        <f t="shared" si="52"/>
        <v>301</v>
      </c>
      <c r="B313" s="29">
        <f t="shared" si="53"/>
        <v>536.83</v>
      </c>
      <c r="C313" s="6">
        <f t="shared" si="60"/>
        <v>118.50653498237496</v>
      </c>
      <c r="D313" s="28">
        <f t="shared" si="54"/>
        <v>418.3234650176251</v>
      </c>
      <c r="E313" s="6">
        <f t="shared" si="55"/>
        <v>28023.24493075236</v>
      </c>
      <c r="F313" s="37">
        <v>0.07</v>
      </c>
      <c r="G313" s="39">
        <f t="shared" si="56"/>
        <v>536.83</v>
      </c>
      <c r="H313" s="5">
        <f t="shared" si="64"/>
        <v>435314.22087066964</v>
      </c>
      <c r="I313" s="5"/>
      <c r="J313" s="5">
        <f t="shared" si="61"/>
        <v>531782.2200875733</v>
      </c>
      <c r="K313" s="5">
        <f t="shared" si="57"/>
        <v>503758.9751568209</v>
      </c>
      <c r="L313" s="3">
        <f t="shared" si="62"/>
        <v>301</v>
      </c>
      <c r="M313" s="3"/>
      <c r="N313" s="3">
        <f t="shared" si="58"/>
        <v>-68444.75428615126</v>
      </c>
      <c r="O313" s="2"/>
      <c r="P313" s="2">
        <f t="shared" si="59"/>
        <v>0</v>
      </c>
      <c r="Q313" s="2">
        <f t="shared" si="63"/>
        <v>51</v>
      </c>
      <c r="R313" s="2"/>
      <c r="S313" s="2"/>
    </row>
    <row r="314" spans="1:19" ht="15">
      <c r="A314" s="2">
        <f t="shared" si="52"/>
        <v>302</v>
      </c>
      <c r="B314" s="29">
        <f t="shared" si="53"/>
        <v>536.83</v>
      </c>
      <c r="C314" s="6">
        <f t="shared" si="60"/>
        <v>116.76352054480151</v>
      </c>
      <c r="D314" s="28">
        <f t="shared" si="54"/>
        <v>420.06647945519853</v>
      </c>
      <c r="E314" s="6">
        <f t="shared" si="55"/>
        <v>27603.17845129716</v>
      </c>
      <c r="F314" s="37">
        <v>0.07</v>
      </c>
      <c r="G314" s="39">
        <f t="shared" si="56"/>
        <v>536.83</v>
      </c>
      <c r="H314" s="5">
        <f t="shared" si="64"/>
        <v>438390.3838257486</v>
      </c>
      <c r="I314" s="5"/>
      <c r="J314" s="5">
        <f t="shared" si="61"/>
        <v>534884.2830380842</v>
      </c>
      <c r="K314" s="5">
        <f t="shared" si="57"/>
        <v>507281.104586787</v>
      </c>
      <c r="L314" s="3">
        <f t="shared" si="62"/>
        <v>302</v>
      </c>
      <c r="M314" s="3"/>
      <c r="N314" s="3">
        <f t="shared" si="58"/>
        <v>-68890.72076103842</v>
      </c>
      <c r="O314" s="2"/>
      <c r="P314" s="2">
        <f t="shared" si="59"/>
        <v>0</v>
      </c>
      <c r="Q314" s="2">
        <f t="shared" si="63"/>
        <v>51</v>
      </c>
      <c r="R314" s="2"/>
      <c r="S314" s="2"/>
    </row>
    <row r="315" spans="1:19" ht="15">
      <c r="A315" s="2">
        <f t="shared" si="52"/>
        <v>303</v>
      </c>
      <c r="B315" s="29">
        <f t="shared" si="53"/>
        <v>536.83</v>
      </c>
      <c r="C315" s="6">
        <f t="shared" si="60"/>
        <v>115.01324354707151</v>
      </c>
      <c r="D315" s="28">
        <f t="shared" si="54"/>
        <v>421.81675645292853</v>
      </c>
      <c r="E315" s="6">
        <f t="shared" si="55"/>
        <v>27181.361694844232</v>
      </c>
      <c r="F315" s="37">
        <v>0.07</v>
      </c>
      <c r="G315" s="39">
        <f t="shared" si="56"/>
        <v>536.83</v>
      </c>
      <c r="H315" s="5">
        <f t="shared" si="64"/>
        <v>441484.49106473214</v>
      </c>
      <c r="I315" s="5"/>
      <c r="J315" s="5">
        <f t="shared" si="61"/>
        <v>538004.4413558063</v>
      </c>
      <c r="K315" s="5">
        <f t="shared" si="57"/>
        <v>510823.0796609621</v>
      </c>
      <c r="L315" s="3">
        <f t="shared" si="62"/>
        <v>303</v>
      </c>
      <c r="M315" s="3"/>
      <c r="N315" s="3">
        <f t="shared" si="58"/>
        <v>-69338.58859622997</v>
      </c>
      <c r="O315" s="2"/>
      <c r="P315" s="2">
        <f t="shared" si="59"/>
        <v>0</v>
      </c>
      <c r="Q315" s="2">
        <f t="shared" si="63"/>
        <v>51</v>
      </c>
      <c r="R315" s="2"/>
      <c r="S315" s="2"/>
    </row>
    <row r="316" spans="1:19" ht="15">
      <c r="A316" s="2">
        <f t="shared" si="52"/>
        <v>304</v>
      </c>
      <c r="B316" s="29">
        <f t="shared" si="53"/>
        <v>536.83</v>
      </c>
      <c r="C316" s="6">
        <f t="shared" si="60"/>
        <v>113.25567372851765</v>
      </c>
      <c r="D316" s="28">
        <f t="shared" si="54"/>
        <v>423.5743262714824</v>
      </c>
      <c r="E316" s="6">
        <f t="shared" si="55"/>
        <v>26757.787368572746</v>
      </c>
      <c r="F316" s="37">
        <v>0.07</v>
      </c>
      <c r="G316" s="39">
        <f t="shared" si="56"/>
        <v>536.83</v>
      </c>
      <c r="H316" s="5">
        <f t="shared" si="64"/>
        <v>444596.6472626098</v>
      </c>
      <c r="I316" s="5"/>
      <c r="J316" s="5">
        <f t="shared" si="61"/>
        <v>541142.8005970485</v>
      </c>
      <c r="K316" s="5">
        <f t="shared" si="57"/>
        <v>514385.01322847576</v>
      </c>
      <c r="L316" s="3">
        <f t="shared" si="62"/>
        <v>304</v>
      </c>
      <c r="M316" s="3"/>
      <c r="N316" s="3">
        <f t="shared" si="58"/>
        <v>-69788.36596586596</v>
      </c>
      <c r="O316" s="2"/>
      <c r="P316" s="2">
        <f t="shared" si="59"/>
        <v>0</v>
      </c>
      <c r="Q316" s="2">
        <f t="shared" si="63"/>
        <v>51</v>
      </c>
      <c r="R316" s="2"/>
      <c r="S316" s="2"/>
    </row>
    <row r="317" spans="1:19" ht="15">
      <c r="A317" s="2">
        <f t="shared" si="52"/>
        <v>305</v>
      </c>
      <c r="B317" s="29">
        <f t="shared" si="53"/>
        <v>536.83</v>
      </c>
      <c r="C317" s="6">
        <f t="shared" si="60"/>
        <v>111.49078070238646</v>
      </c>
      <c r="D317" s="28">
        <f t="shared" si="54"/>
        <v>425.33921929761357</v>
      </c>
      <c r="E317" s="6">
        <f t="shared" si="55"/>
        <v>26332.44814927513</v>
      </c>
      <c r="F317" s="37">
        <v>0.07</v>
      </c>
      <c r="G317" s="39">
        <f t="shared" si="56"/>
        <v>536.83</v>
      </c>
      <c r="H317" s="5">
        <f t="shared" si="64"/>
        <v>447726.95770497504</v>
      </c>
      <c r="I317" s="5"/>
      <c r="J317" s="5">
        <f t="shared" si="61"/>
        <v>544299.4669338646</v>
      </c>
      <c r="K317" s="5">
        <f t="shared" si="57"/>
        <v>517967.0187845895</v>
      </c>
      <c r="L317" s="3">
        <f t="shared" si="62"/>
        <v>305</v>
      </c>
      <c r="M317" s="3"/>
      <c r="N317" s="3">
        <f t="shared" si="58"/>
        <v>-70240.06107961445</v>
      </c>
      <c r="O317" s="2"/>
      <c r="P317" s="2">
        <f t="shared" si="59"/>
        <v>0</v>
      </c>
      <c r="Q317" s="2">
        <f t="shared" si="63"/>
        <v>51</v>
      </c>
      <c r="R317" s="2"/>
      <c r="S317" s="2"/>
    </row>
    <row r="318" spans="1:19" ht="15">
      <c r="A318" s="2">
        <f t="shared" si="52"/>
        <v>306</v>
      </c>
      <c r="B318" s="29">
        <f t="shared" si="53"/>
        <v>536.83</v>
      </c>
      <c r="C318" s="6">
        <f t="shared" si="60"/>
        <v>109.71853395531305</v>
      </c>
      <c r="D318" s="28">
        <f t="shared" si="54"/>
        <v>427.111466044687</v>
      </c>
      <c r="E318" s="6">
        <f t="shared" si="55"/>
        <v>25905.336683230442</v>
      </c>
      <c r="F318" s="37">
        <v>0.07</v>
      </c>
      <c r="G318" s="39">
        <f t="shared" si="56"/>
        <v>536.83</v>
      </c>
      <c r="H318" s="5">
        <f t="shared" si="64"/>
        <v>450875.5282915874</v>
      </c>
      <c r="I318" s="5"/>
      <c r="J318" s="5">
        <f t="shared" si="61"/>
        <v>547474.5471576456</v>
      </c>
      <c r="K318" s="5">
        <f t="shared" si="57"/>
        <v>521569.21047441516</v>
      </c>
      <c r="L318" s="3">
        <f t="shared" si="62"/>
        <v>306</v>
      </c>
      <c r="M318" s="3"/>
      <c r="N318" s="3">
        <f t="shared" si="58"/>
        <v>-70693.68218282773</v>
      </c>
      <c r="O318" s="2"/>
      <c r="P318" s="2">
        <f t="shared" si="59"/>
        <v>0</v>
      </c>
      <c r="Q318" s="2">
        <f t="shared" si="63"/>
        <v>51</v>
      </c>
      <c r="R318" s="2"/>
      <c r="S318" s="2"/>
    </row>
    <row r="319" spans="1:19" ht="15">
      <c r="A319" s="2">
        <f t="shared" si="52"/>
        <v>307</v>
      </c>
      <c r="B319" s="29">
        <f t="shared" si="53"/>
        <v>536.83</v>
      </c>
      <c r="C319" s="6">
        <f t="shared" si="60"/>
        <v>107.93890284679351</v>
      </c>
      <c r="D319" s="28">
        <f t="shared" si="54"/>
        <v>428.89109715320654</v>
      </c>
      <c r="E319" s="6">
        <f t="shared" si="55"/>
        <v>25476.445586077232</v>
      </c>
      <c r="F319" s="37">
        <v>0.07</v>
      </c>
      <c r="G319" s="39">
        <f t="shared" si="56"/>
        <v>536.83</v>
      </c>
      <c r="H319" s="5">
        <f t="shared" si="64"/>
        <v>454042.46553995507</v>
      </c>
      <c r="I319" s="5"/>
      <c r="J319" s="5">
        <f t="shared" si="61"/>
        <v>550668.1486827319</v>
      </c>
      <c r="K319" s="5">
        <f t="shared" si="57"/>
        <v>525191.7030966546</v>
      </c>
      <c r="L319" s="3">
        <f t="shared" si="62"/>
        <v>307</v>
      </c>
      <c r="M319" s="3"/>
      <c r="N319" s="3">
        <f t="shared" si="58"/>
        <v>-71149.23755669955</v>
      </c>
      <c r="O319" s="2"/>
      <c r="P319" s="2">
        <f t="shared" si="59"/>
        <v>0</v>
      </c>
      <c r="Q319" s="2">
        <f t="shared" si="63"/>
        <v>51</v>
      </c>
      <c r="R319" s="2"/>
      <c r="S319" s="2"/>
    </row>
    <row r="320" spans="1:19" ht="15">
      <c r="A320" s="2">
        <f t="shared" si="52"/>
        <v>308</v>
      </c>
      <c r="B320" s="29">
        <f t="shared" si="53"/>
        <v>536.83</v>
      </c>
      <c r="C320" s="6">
        <f t="shared" si="60"/>
        <v>106.15185660865514</v>
      </c>
      <c r="D320" s="28">
        <f t="shared" si="54"/>
        <v>430.6781433913449</v>
      </c>
      <c r="E320" s="6">
        <f t="shared" si="55"/>
        <v>25045.767442685887</v>
      </c>
      <c r="F320" s="37">
        <v>0.07</v>
      </c>
      <c r="G320" s="39">
        <f t="shared" si="56"/>
        <v>536.83</v>
      </c>
      <c r="H320" s="5">
        <f t="shared" si="64"/>
        <v>457227.8765889382</v>
      </c>
      <c r="I320" s="5"/>
      <c r="J320" s="5">
        <f t="shared" si="61"/>
        <v>553880.3795500478</v>
      </c>
      <c r="K320" s="5">
        <f t="shared" si="57"/>
        <v>528834.6121073619</v>
      </c>
      <c r="L320" s="3">
        <f t="shared" si="62"/>
        <v>308</v>
      </c>
      <c r="M320" s="3"/>
      <c r="N320" s="3">
        <f t="shared" si="58"/>
        <v>-71606.73551842372</v>
      </c>
      <c r="O320" s="2"/>
      <c r="P320" s="2">
        <f t="shared" si="59"/>
        <v>0</v>
      </c>
      <c r="Q320" s="2">
        <f t="shared" si="63"/>
        <v>51</v>
      </c>
      <c r="R320" s="2"/>
      <c r="S320" s="2"/>
    </row>
    <row r="321" spans="1:19" ht="15">
      <c r="A321" s="2">
        <f t="shared" si="52"/>
        <v>309</v>
      </c>
      <c r="B321" s="29">
        <f t="shared" si="53"/>
        <v>536.83</v>
      </c>
      <c r="C321" s="6">
        <f t="shared" si="60"/>
        <v>104.35736434452453</v>
      </c>
      <c r="D321" s="28">
        <f t="shared" si="54"/>
        <v>432.47263565547553</v>
      </c>
      <c r="E321" s="6">
        <f t="shared" si="55"/>
        <v>24613.29480703041</v>
      </c>
      <c r="F321" s="37">
        <v>0.07</v>
      </c>
      <c r="G321" s="39">
        <f t="shared" si="56"/>
        <v>536.83</v>
      </c>
      <c r="H321" s="5">
        <f t="shared" si="64"/>
        <v>460431.86920237367</v>
      </c>
      <c r="I321" s="5"/>
      <c r="J321" s="5">
        <f t="shared" si="61"/>
        <v>557111.3484307565</v>
      </c>
      <c r="K321" s="5">
        <f t="shared" si="57"/>
        <v>532498.0536237261</v>
      </c>
      <c r="L321" s="3">
        <f t="shared" si="62"/>
        <v>309</v>
      </c>
      <c r="M321" s="3"/>
      <c r="N321" s="3">
        <f t="shared" si="58"/>
        <v>-72066.18442135246</v>
      </c>
      <c r="O321" s="2"/>
      <c r="P321" s="2">
        <f t="shared" si="59"/>
        <v>0</v>
      </c>
      <c r="Q321" s="2">
        <f t="shared" si="63"/>
        <v>51</v>
      </c>
      <c r="R321" s="2"/>
      <c r="S321" s="2"/>
    </row>
    <row r="322" spans="1:19" ht="15">
      <c r="A322" s="2">
        <f t="shared" si="52"/>
        <v>310</v>
      </c>
      <c r="B322" s="29">
        <f t="shared" si="53"/>
        <v>536.83</v>
      </c>
      <c r="C322" s="6">
        <f t="shared" si="60"/>
        <v>102.55539502929338</v>
      </c>
      <c r="D322" s="28">
        <f t="shared" si="54"/>
        <v>434.27460497070666</v>
      </c>
      <c r="E322" s="6">
        <f t="shared" si="55"/>
        <v>24179.0202020597</v>
      </c>
      <c r="F322" s="37">
        <v>0.07</v>
      </c>
      <c r="G322" s="39">
        <f t="shared" si="56"/>
        <v>536.83</v>
      </c>
      <c r="H322" s="5">
        <f t="shared" si="64"/>
        <v>463654.5517727209</v>
      </c>
      <c r="I322" s="5"/>
      <c r="J322" s="5">
        <f t="shared" si="61"/>
        <v>560361.1646299359</v>
      </c>
      <c r="K322" s="5">
        <f t="shared" si="57"/>
        <v>536182.1444278762</v>
      </c>
      <c r="L322" s="3">
        <f t="shared" si="62"/>
        <v>310</v>
      </c>
      <c r="M322" s="3"/>
      <c r="N322" s="3">
        <f t="shared" si="58"/>
        <v>-72527.59265515534</v>
      </c>
      <c r="O322" s="2"/>
      <c r="P322" s="2">
        <f t="shared" si="59"/>
        <v>0</v>
      </c>
      <c r="Q322" s="2">
        <f t="shared" si="63"/>
        <v>51</v>
      </c>
      <c r="R322" s="2"/>
      <c r="S322" s="2"/>
    </row>
    <row r="323" spans="1:19" ht="15">
      <c r="A323" s="2">
        <f t="shared" si="52"/>
        <v>311</v>
      </c>
      <c r="B323" s="29">
        <f t="shared" si="53"/>
        <v>536.83</v>
      </c>
      <c r="C323" s="6">
        <f t="shared" si="60"/>
        <v>100.74591750858208</v>
      </c>
      <c r="D323" s="28">
        <f t="shared" si="54"/>
        <v>436.084082491418</v>
      </c>
      <c r="E323" s="6">
        <f t="shared" si="55"/>
        <v>23742.93611956828</v>
      </c>
      <c r="F323" s="37">
        <v>0.07</v>
      </c>
      <c r="G323" s="39">
        <f t="shared" si="56"/>
        <v>536.83</v>
      </c>
      <c r="H323" s="5">
        <f t="shared" si="64"/>
        <v>466896.0333247284</v>
      </c>
      <c r="I323" s="5"/>
      <c r="J323" s="5">
        <f t="shared" si="61"/>
        <v>563629.9380902771</v>
      </c>
      <c r="K323" s="5">
        <f t="shared" si="57"/>
        <v>539887.0019707088</v>
      </c>
      <c r="L323" s="3">
        <f t="shared" si="62"/>
        <v>311</v>
      </c>
      <c r="M323" s="3"/>
      <c r="N323" s="3">
        <f t="shared" si="58"/>
        <v>-72990.9686459804</v>
      </c>
      <c r="O323" s="2"/>
      <c r="P323" s="2">
        <f t="shared" si="59"/>
        <v>0</v>
      </c>
      <c r="Q323" s="2">
        <f t="shared" si="63"/>
        <v>51</v>
      </c>
      <c r="R323" s="2"/>
      <c r="S323" s="2"/>
    </row>
    <row r="324" spans="1:19" ht="15">
      <c r="A324" s="2">
        <f t="shared" si="52"/>
        <v>312</v>
      </c>
      <c r="B324" s="29">
        <f t="shared" si="53"/>
        <v>536.83</v>
      </c>
      <c r="C324" s="6">
        <f t="shared" si="60"/>
        <v>98.92890049820117</v>
      </c>
      <c r="D324" s="28">
        <f t="shared" si="54"/>
        <v>437.90109950179885</v>
      </c>
      <c r="E324" s="6">
        <f t="shared" si="55"/>
        <v>23305.03502006648</v>
      </c>
      <c r="F324" s="37">
        <v>0.07</v>
      </c>
      <c r="G324" s="39">
        <f t="shared" si="56"/>
        <v>536.83</v>
      </c>
      <c r="H324" s="5">
        <f t="shared" si="64"/>
        <v>470156.4235191227</v>
      </c>
      <c r="I324" s="5"/>
      <c r="J324" s="5">
        <f t="shared" si="61"/>
        <v>566917.7793958038</v>
      </c>
      <c r="K324" s="5">
        <f t="shared" si="57"/>
        <v>543612.7443757374</v>
      </c>
      <c r="L324" s="3">
        <f t="shared" si="62"/>
        <v>312</v>
      </c>
      <c r="M324" s="3"/>
      <c r="N324" s="3">
        <f t="shared" si="58"/>
        <v>-73456.32085661468</v>
      </c>
      <c r="O324" s="2"/>
      <c r="P324" s="2">
        <f t="shared" si="59"/>
        <v>0</v>
      </c>
      <c r="Q324" s="2">
        <f t="shared" si="63"/>
        <v>51</v>
      </c>
      <c r="R324" s="2"/>
      <c r="S324" s="2"/>
    </row>
    <row r="325" spans="1:19" ht="15">
      <c r="A325" s="2">
        <f t="shared" si="52"/>
        <v>313</v>
      </c>
      <c r="B325" s="29">
        <f t="shared" si="53"/>
        <v>536.83</v>
      </c>
      <c r="C325" s="6">
        <f t="shared" si="60"/>
        <v>97.10431258361034</v>
      </c>
      <c r="D325" s="28">
        <f t="shared" si="54"/>
        <v>439.7256874163897</v>
      </c>
      <c r="E325" s="6">
        <f t="shared" si="55"/>
        <v>22865.30933265009</v>
      </c>
      <c r="F325" s="37">
        <v>0.07</v>
      </c>
      <c r="G325" s="39">
        <f t="shared" si="56"/>
        <v>536.83</v>
      </c>
      <c r="H325" s="5">
        <f t="shared" si="64"/>
        <v>473435.8326563176</v>
      </c>
      <c r="I325" s="5"/>
      <c r="J325" s="5">
        <f t="shared" si="61"/>
        <v>570224.7997756127</v>
      </c>
      <c r="K325" s="5">
        <f t="shared" si="57"/>
        <v>547359.4904429626</v>
      </c>
      <c r="L325" s="3">
        <f t="shared" si="62"/>
        <v>313</v>
      </c>
      <c r="M325" s="3"/>
      <c r="N325" s="3">
        <f t="shared" si="58"/>
        <v>-73923.657786645</v>
      </c>
      <c r="O325" s="2"/>
      <c r="P325" s="2">
        <f t="shared" si="59"/>
        <v>0</v>
      </c>
      <c r="Q325" s="2">
        <f t="shared" si="63"/>
        <v>51</v>
      </c>
      <c r="R325" s="2"/>
      <c r="S325" s="2"/>
    </row>
    <row r="326" spans="1:19" ht="15">
      <c r="A326" s="2">
        <f t="shared" si="52"/>
        <v>314</v>
      </c>
      <c r="B326" s="29">
        <f t="shared" si="53"/>
        <v>536.83</v>
      </c>
      <c r="C326" s="6">
        <f t="shared" si="60"/>
        <v>95.27212221937538</v>
      </c>
      <c r="D326" s="28">
        <f t="shared" si="54"/>
        <v>441.55787778062466</v>
      </c>
      <c r="E326" s="6">
        <f t="shared" si="55"/>
        <v>22423.751454869463</v>
      </c>
      <c r="F326" s="37">
        <v>0.07</v>
      </c>
      <c r="G326" s="39">
        <f t="shared" si="56"/>
        <v>536.83</v>
      </c>
      <c r="H326" s="5">
        <f t="shared" si="64"/>
        <v>476734.37168014614</v>
      </c>
      <c r="I326" s="5"/>
      <c r="J326" s="5">
        <f t="shared" si="61"/>
        <v>573551.111107637</v>
      </c>
      <c r="K326" s="5">
        <f t="shared" si="57"/>
        <v>551127.3596527675</v>
      </c>
      <c r="L326" s="3">
        <f t="shared" si="62"/>
        <v>314</v>
      </c>
      <c r="M326" s="3"/>
      <c r="N326" s="3">
        <f t="shared" si="58"/>
        <v>-74392.9879726214</v>
      </c>
      <c r="O326" s="2"/>
      <c r="P326" s="2">
        <f t="shared" si="59"/>
        <v>0</v>
      </c>
      <c r="Q326" s="2">
        <f t="shared" si="63"/>
        <v>51</v>
      </c>
      <c r="R326" s="2"/>
      <c r="S326" s="2"/>
    </row>
    <row r="327" spans="1:19" ht="15">
      <c r="A327" s="2">
        <f t="shared" si="52"/>
        <v>315</v>
      </c>
      <c r="B327" s="29">
        <f t="shared" si="53"/>
        <v>536.83</v>
      </c>
      <c r="C327" s="6">
        <f t="shared" si="60"/>
        <v>93.43229772862277</v>
      </c>
      <c r="D327" s="28">
        <f t="shared" si="54"/>
        <v>443.3977022713773</v>
      </c>
      <c r="E327" s="6">
        <f t="shared" si="55"/>
        <v>21980.353752598083</v>
      </c>
      <c r="F327" s="37">
        <v>0.07</v>
      </c>
      <c r="G327" s="39">
        <f t="shared" si="56"/>
        <v>536.83</v>
      </c>
      <c r="H327" s="5">
        <f t="shared" si="64"/>
        <v>480052.15218161367</v>
      </c>
      <c r="I327" s="5"/>
      <c r="J327" s="5">
        <f t="shared" si="61"/>
        <v>576896.8259224317</v>
      </c>
      <c r="K327" s="5">
        <f t="shared" si="57"/>
        <v>554916.4721698336</v>
      </c>
      <c r="L327" s="3">
        <f t="shared" si="62"/>
        <v>315</v>
      </c>
      <c r="M327" s="3"/>
      <c r="N327" s="3">
        <f t="shared" si="58"/>
        <v>-74864.31998821994</v>
      </c>
      <c r="O327" s="2"/>
      <c r="P327" s="2">
        <f t="shared" si="59"/>
        <v>0</v>
      </c>
      <c r="Q327" s="2">
        <f t="shared" si="63"/>
        <v>51</v>
      </c>
      <c r="R327" s="2"/>
      <c r="S327" s="2"/>
    </row>
    <row r="328" spans="1:19" ht="15">
      <c r="A328" s="2">
        <f t="shared" si="52"/>
        <v>316</v>
      </c>
      <c r="B328" s="29">
        <f t="shared" si="53"/>
        <v>536.83</v>
      </c>
      <c r="C328" s="6">
        <f t="shared" si="60"/>
        <v>91.58480730249202</v>
      </c>
      <c r="D328" s="28">
        <f t="shared" si="54"/>
        <v>445.245192697508</v>
      </c>
      <c r="E328" s="6">
        <f t="shared" si="55"/>
        <v>21535.108559900575</v>
      </c>
      <c r="F328" s="37">
        <v>0.07</v>
      </c>
      <c r="G328" s="39">
        <f t="shared" si="56"/>
        <v>536.83</v>
      </c>
      <c r="H328" s="5">
        <f t="shared" si="64"/>
        <v>483389.2864026731</v>
      </c>
      <c r="I328" s="5"/>
      <c r="J328" s="5">
        <f t="shared" si="61"/>
        <v>580262.0574069791</v>
      </c>
      <c r="K328" s="5">
        <f t="shared" si="57"/>
        <v>558726.9488470786</v>
      </c>
      <c r="L328" s="3">
        <f t="shared" si="62"/>
        <v>316</v>
      </c>
      <c r="M328" s="3"/>
      <c r="N328" s="3">
        <f t="shared" si="58"/>
        <v>-75337.66244440549</v>
      </c>
      <c r="O328" s="2"/>
      <c r="P328" s="2">
        <f t="shared" si="59"/>
        <v>0</v>
      </c>
      <c r="Q328" s="2">
        <f t="shared" si="63"/>
        <v>51</v>
      </c>
      <c r="R328" s="2"/>
      <c r="S328" s="2"/>
    </row>
    <row r="329" spans="1:19" ht="15">
      <c r="A329" s="2">
        <f t="shared" si="52"/>
        <v>317</v>
      </c>
      <c r="B329" s="29">
        <f t="shared" si="53"/>
        <v>536.83</v>
      </c>
      <c r="C329" s="6">
        <f t="shared" si="60"/>
        <v>89.72961899958574</v>
      </c>
      <c r="D329" s="28">
        <f t="shared" si="54"/>
        <v>447.1003810004143</v>
      </c>
      <c r="E329" s="6">
        <f t="shared" si="55"/>
        <v>21088.00817890016</v>
      </c>
      <c r="F329" s="37">
        <v>0.07</v>
      </c>
      <c r="G329" s="39">
        <f t="shared" si="56"/>
        <v>536.83</v>
      </c>
      <c r="H329" s="5">
        <f t="shared" si="64"/>
        <v>486745.8872400221</v>
      </c>
      <c r="I329" s="5"/>
      <c r="J329" s="5">
        <f t="shared" si="61"/>
        <v>583646.9194085199</v>
      </c>
      <c r="K329" s="5">
        <f t="shared" si="57"/>
        <v>562558.9112296198</v>
      </c>
      <c r="L329" s="3">
        <f t="shared" si="62"/>
        <v>317</v>
      </c>
      <c r="M329" s="3"/>
      <c r="N329" s="3">
        <f t="shared" si="58"/>
        <v>-75813.02398959768</v>
      </c>
      <c r="O329" s="2"/>
      <c r="P329" s="2">
        <f t="shared" si="59"/>
        <v>0</v>
      </c>
      <c r="Q329" s="2">
        <f t="shared" si="63"/>
        <v>51</v>
      </c>
      <c r="R329" s="2"/>
      <c r="S329" s="2"/>
    </row>
    <row r="330" spans="1:19" ht="15">
      <c r="A330" s="2">
        <f t="shared" si="52"/>
        <v>318</v>
      </c>
      <c r="B330" s="29">
        <f t="shared" si="53"/>
        <v>536.83</v>
      </c>
      <c r="C330" s="6">
        <f t="shared" si="60"/>
        <v>87.86670074541733</v>
      </c>
      <c r="D330" s="28">
        <f t="shared" si="54"/>
        <v>448.9632992545827</v>
      </c>
      <c r="E330" s="6">
        <f t="shared" si="55"/>
        <v>20639.044879645575</v>
      </c>
      <c r="F330" s="37">
        <v>0.07</v>
      </c>
      <c r="G330" s="39">
        <f t="shared" si="56"/>
        <v>536.83</v>
      </c>
      <c r="H330" s="5">
        <f t="shared" si="64"/>
        <v>490122.06824892224</v>
      </c>
      <c r="I330" s="5"/>
      <c r="J330" s="5">
        <f t="shared" si="61"/>
        <v>587051.526438403</v>
      </c>
      <c r="K330" s="5">
        <f t="shared" si="57"/>
        <v>566412.4815587574</v>
      </c>
      <c r="L330" s="3">
        <f t="shared" si="62"/>
        <v>318</v>
      </c>
      <c r="M330" s="3"/>
      <c r="N330" s="3">
        <f t="shared" si="58"/>
        <v>-76290.41330983513</v>
      </c>
      <c r="O330" s="2"/>
      <c r="P330" s="2">
        <f t="shared" si="59"/>
        <v>0</v>
      </c>
      <c r="Q330" s="2">
        <f t="shared" si="63"/>
        <v>51</v>
      </c>
      <c r="R330" s="2"/>
      <c r="S330" s="2"/>
    </row>
    <row r="331" spans="1:19" ht="15">
      <c r="A331" s="2">
        <f t="shared" si="52"/>
        <v>319</v>
      </c>
      <c r="B331" s="29">
        <f t="shared" si="53"/>
        <v>536.83</v>
      </c>
      <c r="C331" s="6">
        <f t="shared" si="60"/>
        <v>85.99602033185657</v>
      </c>
      <c r="D331" s="28">
        <f t="shared" si="54"/>
        <v>450.83397966814346</v>
      </c>
      <c r="E331" s="6">
        <f t="shared" si="55"/>
        <v>20188.21089997743</v>
      </c>
      <c r="F331" s="37">
        <v>0.07</v>
      </c>
      <c r="G331" s="39">
        <f t="shared" si="56"/>
        <v>536.83</v>
      </c>
      <c r="H331" s="5">
        <f t="shared" si="64"/>
        <v>493517.943647041</v>
      </c>
      <c r="I331" s="5"/>
      <c r="J331" s="5">
        <f t="shared" si="61"/>
        <v>590475.9936759603</v>
      </c>
      <c r="K331" s="5">
        <f t="shared" si="57"/>
        <v>570287.7827759829</v>
      </c>
      <c r="L331" s="3">
        <f t="shared" si="62"/>
        <v>319</v>
      </c>
      <c r="M331" s="3"/>
      <c r="N331" s="3">
        <f t="shared" si="58"/>
        <v>-76769.83912894188</v>
      </c>
      <c r="O331" s="2"/>
      <c r="P331" s="2">
        <f t="shared" si="59"/>
        <v>0</v>
      </c>
      <c r="Q331" s="2">
        <f t="shared" si="63"/>
        <v>51</v>
      </c>
      <c r="R331" s="2"/>
      <c r="S331" s="2"/>
    </row>
    <row r="332" spans="1:19" ht="15">
      <c r="A332" s="2">
        <f t="shared" si="52"/>
        <v>320</v>
      </c>
      <c r="B332" s="29">
        <f t="shared" si="53"/>
        <v>536.83</v>
      </c>
      <c r="C332" s="6">
        <f t="shared" si="60"/>
        <v>84.11754541657263</v>
      </c>
      <c r="D332" s="28">
        <f t="shared" si="54"/>
        <v>452.7124545834274</v>
      </c>
      <c r="E332" s="6">
        <f t="shared" si="55"/>
        <v>19735.498445393998</v>
      </c>
      <c r="F332" s="37">
        <v>0.07</v>
      </c>
      <c r="G332" s="39">
        <f t="shared" si="56"/>
        <v>536.83</v>
      </c>
      <c r="H332" s="5">
        <f t="shared" si="64"/>
        <v>496933.62831831543</v>
      </c>
      <c r="I332" s="5"/>
      <c r="J332" s="5">
        <f t="shared" si="61"/>
        <v>593920.4369724034</v>
      </c>
      <c r="K332" s="5">
        <f t="shared" si="57"/>
        <v>574184.9385270094</v>
      </c>
      <c r="L332" s="3">
        <f t="shared" si="62"/>
        <v>320</v>
      </c>
      <c r="M332" s="3"/>
      <c r="N332" s="3">
        <f t="shared" si="58"/>
        <v>-77251.31020869402</v>
      </c>
      <c r="O332" s="2"/>
      <c r="P332" s="2">
        <f t="shared" si="59"/>
        <v>0</v>
      </c>
      <c r="Q332" s="2">
        <f t="shared" si="63"/>
        <v>51</v>
      </c>
      <c r="R332" s="2"/>
      <c r="S332" s="2"/>
    </row>
    <row r="333" spans="1:19" ht="15">
      <c r="A333" s="2">
        <f t="shared" si="52"/>
        <v>321</v>
      </c>
      <c r="B333" s="29">
        <f t="shared" si="53"/>
        <v>536.83</v>
      </c>
      <c r="C333" s="6">
        <f t="shared" si="60"/>
        <v>82.231243522475</v>
      </c>
      <c r="D333" s="28">
        <f t="shared" si="54"/>
        <v>454.59875647752506</v>
      </c>
      <c r="E333" s="6">
        <f t="shared" si="55"/>
        <v>19280.89968891647</v>
      </c>
      <c r="F333" s="37">
        <v>0.07</v>
      </c>
      <c r="G333" s="39">
        <f t="shared" si="56"/>
        <v>536.83</v>
      </c>
      <c r="H333" s="5">
        <f t="shared" si="64"/>
        <v>500369.23781683896</v>
      </c>
      <c r="I333" s="5"/>
      <c r="J333" s="5">
        <f t="shared" si="61"/>
        <v>597384.9728547424</v>
      </c>
      <c r="K333" s="5">
        <f t="shared" si="57"/>
        <v>578104.0731658259</v>
      </c>
      <c r="L333" s="3">
        <f t="shared" si="62"/>
        <v>321</v>
      </c>
      <c r="M333" s="3"/>
      <c r="N333" s="3">
        <f t="shared" si="58"/>
        <v>-77734.83534898696</v>
      </c>
      <c r="O333" s="2"/>
      <c r="P333" s="2">
        <f t="shared" si="59"/>
        <v>0</v>
      </c>
      <c r="Q333" s="2">
        <f t="shared" si="63"/>
        <v>51</v>
      </c>
      <c r="R333" s="2"/>
      <c r="S333" s="2"/>
    </row>
    <row r="334" spans="1:19" ht="15">
      <c r="A334" s="2">
        <f aca="true" t="shared" si="65" ref="A334:A372">+A333+1</f>
        <v>322</v>
      </c>
      <c r="B334" s="29">
        <f aca="true" t="shared" si="66" ref="B334:B372">IF(E333&gt;(B333-C334),$F$7,E333+C334)</f>
        <v>536.83</v>
      </c>
      <c r="C334" s="6">
        <f t="shared" si="60"/>
        <v>80.33708203715196</v>
      </c>
      <c r="D334" s="28">
        <f aca="true" t="shared" si="67" ref="D334:D372">B334-C334</f>
        <v>456.4929179628481</v>
      </c>
      <c r="E334" s="6">
        <f aca="true" t="shared" si="68" ref="E334:E372">MAX(E333+E333*$E$3/12-B334,0)</f>
        <v>18824.40677095362</v>
      </c>
      <c r="F334" s="37">
        <v>0.07</v>
      </c>
      <c r="G334" s="39">
        <f aca="true" t="shared" si="69" ref="G334:G372">B334</f>
        <v>536.83</v>
      </c>
      <c r="H334" s="5">
        <f t="shared" si="64"/>
        <v>503824.88837077055</v>
      </c>
      <c r="I334" s="5"/>
      <c r="J334" s="5">
        <f t="shared" si="61"/>
        <v>600869.7185297285</v>
      </c>
      <c r="K334" s="5">
        <f aca="true" t="shared" si="70" ref="K334:K372">J334-E334</f>
        <v>582045.3117587748</v>
      </c>
      <c r="L334" s="3">
        <f t="shared" si="62"/>
        <v>322</v>
      </c>
      <c r="M334" s="3"/>
      <c r="N334" s="3">
        <f aca="true" t="shared" si="71" ref="N334:N372">H334-K334</f>
        <v>-78220.42338800424</v>
      </c>
      <c r="O334" s="2"/>
      <c r="P334" s="2">
        <f aca="true" t="shared" si="72" ref="P334:P372">IF(N334&gt;0,1,0)</f>
        <v>0</v>
      </c>
      <c r="Q334" s="2">
        <f t="shared" si="63"/>
        <v>51</v>
      </c>
      <c r="R334" s="2"/>
      <c r="S334" s="2"/>
    </row>
    <row r="335" spans="1:19" ht="15">
      <c r="A335" s="2">
        <f t="shared" si="65"/>
        <v>323</v>
      </c>
      <c r="B335" s="29">
        <f t="shared" si="66"/>
        <v>536.83</v>
      </c>
      <c r="C335" s="6">
        <f aca="true" t="shared" si="73" ref="C335:C372">E334*$E$3/12</f>
        <v>78.43502821230676</v>
      </c>
      <c r="D335" s="28">
        <f t="shared" si="67"/>
        <v>458.3949717876933</v>
      </c>
      <c r="E335" s="6">
        <f t="shared" si="68"/>
        <v>18366.011799165924</v>
      </c>
      <c r="F335" s="37">
        <v>0.07</v>
      </c>
      <c r="G335" s="39">
        <f t="shared" si="69"/>
        <v>536.83</v>
      </c>
      <c r="H335" s="5">
        <f t="shared" si="64"/>
        <v>507300.69688626676</v>
      </c>
      <c r="I335" s="5"/>
      <c r="J335" s="5">
        <f aca="true" t="shared" si="74" ref="J335:J372">J334*(1+F335/12)</f>
        <v>604374.7918878186</v>
      </c>
      <c r="K335" s="5">
        <f t="shared" si="70"/>
        <v>586008.7800886526</v>
      </c>
      <c r="L335" s="3">
        <f aca="true" t="shared" si="75" ref="L335:L372">L334+1</f>
        <v>323</v>
      </c>
      <c r="M335" s="3"/>
      <c r="N335" s="3">
        <f t="shared" si="71"/>
        <v>-78708.08320238587</v>
      </c>
      <c r="O335" s="2"/>
      <c r="P335" s="2">
        <f t="shared" si="72"/>
        <v>0</v>
      </c>
      <c r="Q335" s="2">
        <f aca="true" t="shared" si="76" ref="Q335:Q372">Q334+P335</f>
        <v>51</v>
      </c>
      <c r="R335" s="2"/>
      <c r="S335" s="2"/>
    </row>
    <row r="336" spans="1:19" ht="15">
      <c r="A336" s="2">
        <f t="shared" si="65"/>
        <v>324</v>
      </c>
      <c r="B336" s="29">
        <f t="shared" si="66"/>
        <v>536.83</v>
      </c>
      <c r="C336" s="6">
        <f t="shared" si="73"/>
        <v>76.52504916319135</v>
      </c>
      <c r="D336" s="28">
        <f t="shared" si="67"/>
        <v>460.3049508368087</v>
      </c>
      <c r="E336" s="6">
        <f t="shared" si="68"/>
        <v>17905.706848329115</v>
      </c>
      <c r="F336" s="37">
        <v>0.07</v>
      </c>
      <c r="G336" s="39">
        <f t="shared" si="69"/>
        <v>536.83</v>
      </c>
      <c r="H336" s="5">
        <f aca="true" t="shared" si="77" ref="H336:H372">G336+H335*(1+F336/12)</f>
        <v>510796.78095143667</v>
      </c>
      <c r="I336" s="5"/>
      <c r="J336" s="5">
        <f t="shared" si="74"/>
        <v>607900.3115071643</v>
      </c>
      <c r="K336" s="5">
        <f t="shared" si="70"/>
        <v>589994.6046588351</v>
      </c>
      <c r="L336" s="3">
        <f t="shared" si="75"/>
        <v>324</v>
      </c>
      <c r="M336" s="3"/>
      <c r="N336" s="3">
        <f t="shared" si="71"/>
        <v>-79197.82370739843</v>
      </c>
      <c r="O336" s="2"/>
      <c r="P336" s="2">
        <f t="shared" si="72"/>
        <v>0</v>
      </c>
      <c r="Q336" s="2">
        <f t="shared" si="76"/>
        <v>51</v>
      </c>
      <c r="R336" s="2"/>
      <c r="S336" s="2"/>
    </row>
    <row r="337" spans="1:19" ht="15">
      <c r="A337" s="2">
        <f t="shared" si="65"/>
        <v>325</v>
      </c>
      <c r="B337" s="29">
        <f t="shared" si="66"/>
        <v>536.83</v>
      </c>
      <c r="C337" s="6">
        <f t="shared" si="73"/>
        <v>74.60711186803799</v>
      </c>
      <c r="D337" s="28">
        <f t="shared" si="67"/>
        <v>462.22288813196207</v>
      </c>
      <c r="E337" s="6">
        <f t="shared" si="68"/>
        <v>17443.48396019715</v>
      </c>
      <c r="F337" s="37">
        <v>0.07</v>
      </c>
      <c r="G337" s="39">
        <f t="shared" si="69"/>
        <v>536.83</v>
      </c>
      <c r="H337" s="5">
        <f t="shared" si="77"/>
        <v>514313.25884032005</v>
      </c>
      <c r="I337" s="5"/>
      <c r="J337" s="5">
        <f t="shared" si="74"/>
        <v>611446.3966576228</v>
      </c>
      <c r="K337" s="5">
        <f t="shared" si="70"/>
        <v>594002.9126974256</v>
      </c>
      <c r="L337" s="3">
        <f t="shared" si="75"/>
        <v>325</v>
      </c>
      <c r="M337" s="3"/>
      <c r="N337" s="3">
        <f t="shared" si="71"/>
        <v>-79689.65385710553</v>
      </c>
      <c r="O337" s="2"/>
      <c r="P337" s="2">
        <f t="shared" si="72"/>
        <v>0</v>
      </c>
      <c r="Q337" s="2">
        <f t="shared" si="76"/>
        <v>51</v>
      </c>
      <c r="R337" s="2"/>
      <c r="S337" s="2"/>
    </row>
    <row r="338" spans="1:19" ht="15">
      <c r="A338" s="2">
        <f t="shared" si="65"/>
        <v>326</v>
      </c>
      <c r="B338" s="29">
        <f t="shared" si="66"/>
        <v>536.83</v>
      </c>
      <c r="C338" s="6">
        <f t="shared" si="73"/>
        <v>72.68118316748813</v>
      </c>
      <c r="D338" s="28">
        <f t="shared" si="67"/>
        <v>464.1488168325119</v>
      </c>
      <c r="E338" s="6">
        <f t="shared" si="68"/>
        <v>16979.33514336464</v>
      </c>
      <c r="F338" s="37">
        <v>0.07</v>
      </c>
      <c r="G338" s="39">
        <f t="shared" si="69"/>
        <v>536.83</v>
      </c>
      <c r="H338" s="5">
        <f t="shared" si="77"/>
        <v>517850.24951688864</v>
      </c>
      <c r="I338" s="5"/>
      <c r="J338" s="5">
        <f t="shared" si="74"/>
        <v>615013.1673047922</v>
      </c>
      <c r="K338" s="5">
        <f t="shared" si="70"/>
        <v>598033.8321614276</v>
      </c>
      <c r="L338" s="3">
        <f t="shared" si="75"/>
        <v>326</v>
      </c>
      <c r="M338" s="3"/>
      <c r="N338" s="3">
        <f t="shared" si="71"/>
        <v>-80183.58264453895</v>
      </c>
      <c r="O338" s="2"/>
      <c r="P338" s="2">
        <f t="shared" si="72"/>
        <v>0</v>
      </c>
      <c r="Q338" s="2">
        <f t="shared" si="76"/>
        <v>51</v>
      </c>
      <c r="R338" s="2"/>
      <c r="S338" s="2"/>
    </row>
    <row r="339" spans="1:19" ht="15">
      <c r="A339" s="2">
        <f t="shared" si="65"/>
        <v>327</v>
      </c>
      <c r="B339" s="29">
        <f t="shared" si="66"/>
        <v>536.83</v>
      </c>
      <c r="C339" s="6">
        <f t="shared" si="73"/>
        <v>70.74722976401934</v>
      </c>
      <c r="D339" s="28">
        <f t="shared" si="67"/>
        <v>466.0827702359807</v>
      </c>
      <c r="E339" s="6">
        <f t="shared" si="68"/>
        <v>16513.252373128656</v>
      </c>
      <c r="F339" s="37">
        <v>0.07</v>
      </c>
      <c r="G339" s="39">
        <f t="shared" si="69"/>
        <v>536.83</v>
      </c>
      <c r="H339" s="5">
        <f t="shared" si="77"/>
        <v>521407.8726390705</v>
      </c>
      <c r="I339" s="5"/>
      <c r="J339" s="5">
        <f t="shared" si="74"/>
        <v>618600.7441140702</v>
      </c>
      <c r="K339" s="5">
        <f t="shared" si="70"/>
        <v>602087.4917409415</v>
      </c>
      <c r="L339" s="3">
        <f t="shared" si="75"/>
        <v>327</v>
      </c>
      <c r="M339" s="3"/>
      <c r="N339" s="3">
        <f t="shared" si="71"/>
        <v>-80679.61910187104</v>
      </c>
      <c r="O339" s="2"/>
      <c r="P339" s="2">
        <f t="shared" si="72"/>
        <v>0</v>
      </c>
      <c r="Q339" s="2">
        <f t="shared" si="76"/>
        <v>51</v>
      </c>
      <c r="R339" s="2"/>
      <c r="S339" s="2"/>
    </row>
    <row r="340" spans="1:19" ht="15">
      <c r="A340" s="2">
        <f t="shared" si="65"/>
        <v>328</v>
      </c>
      <c r="B340" s="29">
        <f t="shared" si="66"/>
        <v>536.83</v>
      </c>
      <c r="C340" s="6">
        <f t="shared" si="73"/>
        <v>68.8052182213694</v>
      </c>
      <c r="D340" s="28">
        <f t="shared" si="67"/>
        <v>468.02478177863065</v>
      </c>
      <c r="E340" s="6">
        <f t="shared" si="68"/>
        <v>16045.227591350025</v>
      </c>
      <c r="F340" s="37">
        <v>0.07</v>
      </c>
      <c r="G340" s="39">
        <f t="shared" si="69"/>
        <v>536.83</v>
      </c>
      <c r="H340" s="5">
        <f t="shared" si="77"/>
        <v>524986.2485627984</v>
      </c>
      <c r="I340" s="5"/>
      <c r="J340" s="5">
        <f t="shared" si="74"/>
        <v>622209.2484547356</v>
      </c>
      <c r="K340" s="5">
        <f t="shared" si="70"/>
        <v>606164.0208633856</v>
      </c>
      <c r="L340" s="3">
        <f t="shared" si="75"/>
        <v>328</v>
      </c>
      <c r="M340" s="3"/>
      <c r="N340" s="3">
        <f t="shared" si="71"/>
        <v>-81177.77230058727</v>
      </c>
      <c r="O340" s="2"/>
      <c r="P340" s="2">
        <f t="shared" si="72"/>
        <v>0</v>
      </c>
      <c r="Q340" s="2">
        <f t="shared" si="76"/>
        <v>51</v>
      </c>
      <c r="R340" s="2"/>
      <c r="S340" s="2"/>
    </row>
    <row r="341" spans="1:19" ht="15">
      <c r="A341" s="2">
        <f t="shared" si="65"/>
        <v>329</v>
      </c>
      <c r="B341" s="29">
        <f t="shared" si="66"/>
        <v>536.83</v>
      </c>
      <c r="C341" s="6">
        <f t="shared" si="73"/>
        <v>66.85511496395844</v>
      </c>
      <c r="D341" s="28">
        <f t="shared" si="67"/>
        <v>469.9748850360416</v>
      </c>
      <c r="E341" s="6">
        <f t="shared" si="68"/>
        <v>15575.252706313984</v>
      </c>
      <c r="F341" s="37">
        <v>0.07</v>
      </c>
      <c r="G341" s="39">
        <f t="shared" si="69"/>
        <v>536.83</v>
      </c>
      <c r="H341" s="5">
        <f t="shared" si="77"/>
        <v>528585.4983460814</v>
      </c>
      <c r="I341" s="5"/>
      <c r="J341" s="5">
        <f t="shared" si="74"/>
        <v>625838.8024040549</v>
      </c>
      <c r="K341" s="5">
        <f t="shared" si="70"/>
        <v>610263.5496977409</v>
      </c>
      <c r="L341" s="3">
        <f t="shared" si="75"/>
        <v>329</v>
      </c>
      <c r="M341" s="3"/>
      <c r="N341" s="3">
        <f t="shared" si="71"/>
        <v>-81678.05135165958</v>
      </c>
      <c r="O341" s="2"/>
      <c r="P341" s="2">
        <f t="shared" si="72"/>
        <v>0</v>
      </c>
      <c r="Q341" s="2">
        <f t="shared" si="76"/>
        <v>51</v>
      </c>
      <c r="R341" s="2"/>
      <c r="S341" s="2"/>
    </row>
    <row r="342" spans="1:19" ht="15">
      <c r="A342" s="2">
        <f t="shared" si="65"/>
        <v>330</v>
      </c>
      <c r="B342" s="29">
        <f t="shared" si="66"/>
        <v>536.83</v>
      </c>
      <c r="C342" s="6">
        <f t="shared" si="73"/>
        <v>64.89688627630828</v>
      </c>
      <c r="D342" s="28">
        <f t="shared" si="67"/>
        <v>471.93311372369175</v>
      </c>
      <c r="E342" s="6">
        <f t="shared" si="68"/>
        <v>15103.319592590293</v>
      </c>
      <c r="F342" s="37">
        <v>0.07</v>
      </c>
      <c r="G342" s="39">
        <f t="shared" si="69"/>
        <v>536.83</v>
      </c>
      <c r="H342" s="5">
        <f t="shared" si="77"/>
        <v>532205.7437531002</v>
      </c>
      <c r="I342" s="5"/>
      <c r="J342" s="5">
        <f t="shared" si="74"/>
        <v>629489.5287514119</v>
      </c>
      <c r="K342" s="5">
        <f t="shared" si="70"/>
        <v>614386.2091588216</v>
      </c>
      <c r="L342" s="3">
        <f t="shared" si="75"/>
        <v>330</v>
      </c>
      <c r="M342" s="3"/>
      <c r="N342" s="3">
        <f t="shared" si="71"/>
        <v>-82180.46540572145</v>
      </c>
      <c r="O342" s="2"/>
      <c r="P342" s="2">
        <f t="shared" si="72"/>
        <v>0</v>
      </c>
      <c r="Q342" s="2">
        <f t="shared" si="76"/>
        <v>51</v>
      </c>
      <c r="R342" s="2"/>
      <c r="S342" s="2"/>
    </row>
    <row r="343" spans="1:19" ht="15">
      <c r="A343" s="2">
        <f t="shared" si="65"/>
        <v>331</v>
      </c>
      <c r="B343" s="29">
        <f t="shared" si="66"/>
        <v>536.83</v>
      </c>
      <c r="C343" s="6">
        <f t="shared" si="73"/>
        <v>62.93049830245956</v>
      </c>
      <c r="D343" s="28">
        <f t="shared" si="67"/>
        <v>473.8995016975405</v>
      </c>
      <c r="E343" s="6">
        <f t="shared" si="68"/>
        <v>14629.420090892752</v>
      </c>
      <c r="F343" s="37">
        <v>0.07</v>
      </c>
      <c r="G343" s="39">
        <f t="shared" si="69"/>
        <v>536.83</v>
      </c>
      <c r="H343" s="5">
        <f t="shared" si="77"/>
        <v>535847.1072583266</v>
      </c>
      <c r="I343" s="5"/>
      <c r="J343" s="5">
        <f t="shared" si="74"/>
        <v>633161.5510024618</v>
      </c>
      <c r="K343" s="5">
        <f t="shared" si="70"/>
        <v>618532.1309115691</v>
      </c>
      <c r="L343" s="3">
        <f t="shared" si="75"/>
        <v>331</v>
      </c>
      <c r="M343" s="3"/>
      <c r="N343" s="3">
        <f t="shared" si="71"/>
        <v>-82685.0236532425</v>
      </c>
      <c r="O343" s="2"/>
      <c r="P343" s="2">
        <f t="shared" si="72"/>
        <v>0</v>
      </c>
      <c r="Q343" s="2">
        <f t="shared" si="76"/>
        <v>51</v>
      </c>
      <c r="R343" s="2"/>
      <c r="S343" s="2"/>
    </row>
    <row r="344" spans="1:19" ht="15">
      <c r="A344" s="2">
        <f t="shared" si="65"/>
        <v>332</v>
      </c>
      <c r="B344" s="29">
        <f t="shared" si="66"/>
        <v>536.83</v>
      </c>
      <c r="C344" s="6">
        <f t="shared" si="73"/>
        <v>60.95591704538648</v>
      </c>
      <c r="D344" s="28">
        <f t="shared" si="67"/>
        <v>475.8740829546136</v>
      </c>
      <c r="E344" s="6">
        <f t="shared" si="68"/>
        <v>14153.54600793814</v>
      </c>
      <c r="F344" s="37">
        <v>0.07</v>
      </c>
      <c r="G344" s="39">
        <f t="shared" si="69"/>
        <v>536.83</v>
      </c>
      <c r="H344" s="5">
        <f t="shared" si="77"/>
        <v>539509.7120506668</v>
      </c>
      <c r="I344" s="5"/>
      <c r="J344" s="5">
        <f t="shared" si="74"/>
        <v>636854.9933833096</v>
      </c>
      <c r="K344" s="5">
        <f t="shared" si="70"/>
        <v>622701.4473753715</v>
      </c>
      <c r="L344" s="3">
        <f t="shared" si="75"/>
        <v>332</v>
      </c>
      <c r="M344" s="3"/>
      <c r="N344" s="3">
        <f t="shared" si="71"/>
        <v>-83191.73532470467</v>
      </c>
      <c r="O344" s="2"/>
      <c r="P344" s="2">
        <f t="shared" si="72"/>
        <v>0</v>
      </c>
      <c r="Q344" s="2">
        <f t="shared" si="76"/>
        <v>51</v>
      </c>
      <c r="R344" s="2"/>
      <c r="S344" s="2"/>
    </row>
    <row r="345" spans="1:19" ht="15">
      <c r="A345" s="2">
        <f t="shared" si="65"/>
        <v>333</v>
      </c>
      <c r="B345" s="29">
        <f t="shared" si="66"/>
        <v>536.83</v>
      </c>
      <c r="C345" s="6">
        <f t="shared" si="73"/>
        <v>58.973108366408916</v>
      </c>
      <c r="D345" s="28">
        <f t="shared" si="67"/>
        <v>477.85689163359115</v>
      </c>
      <c r="E345" s="6">
        <f t="shared" si="68"/>
        <v>13675.689116304547</v>
      </c>
      <c r="F345" s="37">
        <v>0.07</v>
      </c>
      <c r="G345" s="39">
        <f t="shared" si="69"/>
        <v>536.83</v>
      </c>
      <c r="H345" s="5">
        <f t="shared" si="77"/>
        <v>543193.682037629</v>
      </c>
      <c r="I345" s="5"/>
      <c r="J345" s="5">
        <f t="shared" si="74"/>
        <v>640569.9808447122</v>
      </c>
      <c r="K345" s="5">
        <f t="shared" si="70"/>
        <v>626894.2917284077</v>
      </c>
      <c r="L345" s="3">
        <f t="shared" si="75"/>
        <v>333</v>
      </c>
      <c r="M345" s="3"/>
      <c r="N345" s="3">
        <f t="shared" si="71"/>
        <v>-83700.60969077877</v>
      </c>
      <c r="O345" s="2"/>
      <c r="P345" s="2">
        <f t="shared" si="72"/>
        <v>0</v>
      </c>
      <c r="Q345" s="2">
        <f t="shared" si="76"/>
        <v>51</v>
      </c>
      <c r="R345" s="2"/>
      <c r="S345" s="2"/>
    </row>
    <row r="346" spans="1:19" ht="15">
      <c r="A346" s="2">
        <f t="shared" si="65"/>
        <v>334</v>
      </c>
      <c r="B346" s="29">
        <f t="shared" si="66"/>
        <v>536.83</v>
      </c>
      <c r="C346" s="6">
        <f t="shared" si="73"/>
        <v>56.98203798460228</v>
      </c>
      <c r="D346" s="28">
        <f t="shared" si="67"/>
        <v>479.84796201539774</v>
      </c>
      <c r="E346" s="6">
        <f t="shared" si="68"/>
        <v>13195.84115428915</v>
      </c>
      <c r="F346" s="37">
        <v>0.07</v>
      </c>
      <c r="G346" s="39">
        <f t="shared" si="69"/>
        <v>536.83</v>
      </c>
      <c r="H346" s="5">
        <f t="shared" si="77"/>
        <v>546899.1418495151</v>
      </c>
      <c r="I346" s="5"/>
      <c r="J346" s="5">
        <f t="shared" si="74"/>
        <v>644306.6390663064</v>
      </c>
      <c r="K346" s="5">
        <f t="shared" si="70"/>
        <v>631110.7979120172</v>
      </c>
      <c r="L346" s="3">
        <f t="shared" si="75"/>
        <v>334</v>
      </c>
      <c r="M346" s="3"/>
      <c r="N346" s="3">
        <f t="shared" si="71"/>
        <v>-84211.65606250206</v>
      </c>
      <c r="O346" s="2"/>
      <c r="P346" s="2">
        <f t="shared" si="72"/>
        <v>0</v>
      </c>
      <c r="Q346" s="2">
        <f t="shared" si="76"/>
        <v>51</v>
      </c>
      <c r="R346" s="2"/>
      <c r="S346" s="2"/>
    </row>
    <row r="347" spans="1:19" ht="15">
      <c r="A347" s="2">
        <f t="shared" si="65"/>
        <v>335</v>
      </c>
      <c r="B347" s="29">
        <f t="shared" si="66"/>
        <v>536.83</v>
      </c>
      <c r="C347" s="6">
        <f t="shared" si="73"/>
        <v>54.98267147620479</v>
      </c>
      <c r="D347" s="28">
        <f t="shared" si="67"/>
        <v>481.8473285237952</v>
      </c>
      <c r="E347" s="6">
        <f t="shared" si="68"/>
        <v>12713.993825765354</v>
      </c>
      <c r="F347" s="37">
        <v>0.07</v>
      </c>
      <c r="G347" s="39">
        <f t="shared" si="69"/>
        <v>536.83</v>
      </c>
      <c r="H347" s="5">
        <f t="shared" si="77"/>
        <v>550626.2168436373</v>
      </c>
      <c r="I347" s="5"/>
      <c r="J347" s="5">
        <f t="shared" si="74"/>
        <v>648065.0944608599</v>
      </c>
      <c r="K347" s="5">
        <f t="shared" si="70"/>
        <v>635351.1006350946</v>
      </c>
      <c r="L347" s="3">
        <f t="shared" si="75"/>
        <v>335</v>
      </c>
      <c r="M347" s="3"/>
      <c r="N347" s="3">
        <f t="shared" si="71"/>
        <v>-84724.88379145728</v>
      </c>
      <c r="O347" s="2"/>
      <c r="P347" s="2">
        <f t="shared" si="72"/>
        <v>0</v>
      </c>
      <c r="Q347" s="2">
        <f t="shared" si="76"/>
        <v>51</v>
      </c>
      <c r="R347" s="2"/>
      <c r="S347" s="2"/>
    </row>
    <row r="348" spans="1:19" ht="15">
      <c r="A348" s="2">
        <f t="shared" si="65"/>
        <v>336</v>
      </c>
      <c r="B348" s="29">
        <f t="shared" si="66"/>
        <v>536.83</v>
      </c>
      <c r="C348" s="6">
        <f t="shared" si="73"/>
        <v>52.974974274022316</v>
      </c>
      <c r="D348" s="28">
        <f t="shared" si="67"/>
        <v>483.8550257259777</v>
      </c>
      <c r="E348" s="6">
        <f t="shared" si="68"/>
        <v>12230.138800039376</v>
      </c>
      <c r="F348" s="37">
        <v>0.07</v>
      </c>
      <c r="G348" s="39">
        <f t="shared" si="69"/>
        <v>536.83</v>
      </c>
      <c r="H348" s="5">
        <f t="shared" si="77"/>
        <v>554375.0331085585</v>
      </c>
      <c r="I348" s="5"/>
      <c r="J348" s="5">
        <f t="shared" si="74"/>
        <v>651845.4741785482</v>
      </c>
      <c r="K348" s="5">
        <f t="shared" si="70"/>
        <v>639615.3353785088</v>
      </c>
      <c r="L348" s="3">
        <f t="shared" si="75"/>
        <v>336</v>
      </c>
      <c r="M348" s="3"/>
      <c r="N348" s="3">
        <f t="shared" si="71"/>
        <v>-85240.30226995028</v>
      </c>
      <c r="O348" s="2"/>
      <c r="P348" s="2">
        <f t="shared" si="72"/>
        <v>0</v>
      </c>
      <c r="Q348" s="2">
        <f t="shared" si="76"/>
        <v>51</v>
      </c>
      <c r="R348" s="2"/>
      <c r="S348" s="2"/>
    </row>
    <row r="349" spans="1:19" ht="15">
      <c r="A349" s="2">
        <f t="shared" si="65"/>
        <v>337</v>
      </c>
      <c r="B349" s="29">
        <f t="shared" si="66"/>
        <v>536.83</v>
      </c>
      <c r="C349" s="6">
        <f t="shared" si="73"/>
        <v>50.95891166683074</v>
      </c>
      <c r="D349" s="28">
        <f t="shared" si="67"/>
        <v>485.8710883331693</v>
      </c>
      <c r="E349" s="6">
        <f t="shared" si="68"/>
        <v>11744.267711706207</v>
      </c>
      <c r="F349" s="37">
        <v>0.07</v>
      </c>
      <c r="G349" s="39">
        <f t="shared" si="69"/>
        <v>536.83</v>
      </c>
      <c r="H349" s="5">
        <f t="shared" si="77"/>
        <v>558145.7174683583</v>
      </c>
      <c r="I349" s="5"/>
      <c r="J349" s="5">
        <f t="shared" si="74"/>
        <v>655647.9061112565</v>
      </c>
      <c r="K349" s="5">
        <f t="shared" si="70"/>
        <v>643903.6383995502</v>
      </c>
      <c r="L349" s="3">
        <f t="shared" si="75"/>
        <v>337</v>
      </c>
      <c r="M349" s="3"/>
      <c r="N349" s="3">
        <f t="shared" si="71"/>
        <v>-85757.92093119188</v>
      </c>
      <c r="O349" s="2"/>
      <c r="P349" s="2">
        <f t="shared" si="72"/>
        <v>0</v>
      </c>
      <c r="Q349" s="2">
        <f t="shared" si="76"/>
        <v>51</v>
      </c>
      <c r="R349" s="2"/>
      <c r="S349" s="2"/>
    </row>
    <row r="350" spans="1:19" ht="15">
      <c r="A350" s="2">
        <f t="shared" si="65"/>
        <v>338</v>
      </c>
      <c r="B350" s="29">
        <f t="shared" si="66"/>
        <v>536.83</v>
      </c>
      <c r="C350" s="6">
        <f t="shared" si="73"/>
        <v>48.93444879877586</v>
      </c>
      <c r="D350" s="28">
        <f t="shared" si="67"/>
        <v>487.8955512012242</v>
      </c>
      <c r="E350" s="6">
        <f t="shared" si="68"/>
        <v>11256.372160504983</v>
      </c>
      <c r="F350" s="37">
        <v>0.07</v>
      </c>
      <c r="G350" s="39">
        <f t="shared" si="69"/>
        <v>536.83</v>
      </c>
      <c r="H350" s="5">
        <f t="shared" si="77"/>
        <v>561938.3974869237</v>
      </c>
      <c r="I350" s="5"/>
      <c r="J350" s="5">
        <f t="shared" si="74"/>
        <v>659472.5188969055</v>
      </c>
      <c r="K350" s="5">
        <f t="shared" si="70"/>
        <v>648216.1467364004</v>
      </c>
      <c r="L350" s="3">
        <f t="shared" si="75"/>
        <v>338</v>
      </c>
      <c r="M350" s="3"/>
      <c r="N350" s="3">
        <f t="shared" si="71"/>
        <v>-86277.7492494767</v>
      </c>
      <c r="O350" s="2"/>
      <c r="P350" s="2">
        <f t="shared" si="72"/>
        <v>0</v>
      </c>
      <c r="Q350" s="2">
        <f t="shared" si="76"/>
        <v>51</v>
      </c>
      <c r="R350" s="2"/>
      <c r="S350" s="2"/>
    </row>
    <row r="351" spans="1:19" ht="15">
      <c r="A351" s="2">
        <f t="shared" si="65"/>
        <v>339</v>
      </c>
      <c r="B351" s="29">
        <f t="shared" si="66"/>
        <v>536.83</v>
      </c>
      <c r="C351" s="6">
        <f t="shared" si="73"/>
        <v>46.90155066877077</v>
      </c>
      <c r="D351" s="28">
        <f t="shared" si="67"/>
        <v>489.9284493312293</v>
      </c>
      <c r="E351" s="6">
        <f t="shared" si="68"/>
        <v>10766.443711173753</v>
      </c>
      <c r="F351" s="37">
        <v>0.07</v>
      </c>
      <c r="G351" s="39">
        <f t="shared" si="69"/>
        <v>536.83</v>
      </c>
      <c r="H351" s="5">
        <f t="shared" si="77"/>
        <v>565753.2014722641</v>
      </c>
      <c r="I351" s="5"/>
      <c r="J351" s="5">
        <f t="shared" si="74"/>
        <v>663319.4419238041</v>
      </c>
      <c r="K351" s="5">
        <f t="shared" si="70"/>
        <v>652552.9982126304</v>
      </c>
      <c r="L351" s="3">
        <f t="shared" si="75"/>
        <v>339</v>
      </c>
      <c r="M351" s="3"/>
      <c r="N351" s="3">
        <f t="shared" si="71"/>
        <v>-86799.79674036626</v>
      </c>
      <c r="O351" s="2"/>
      <c r="P351" s="2">
        <f t="shared" si="72"/>
        <v>0</v>
      </c>
      <c r="Q351" s="2">
        <f t="shared" si="76"/>
        <v>51</v>
      </c>
      <c r="R351" s="2"/>
      <c r="S351" s="2"/>
    </row>
    <row r="352" spans="1:19" ht="15">
      <c r="A352" s="2">
        <f t="shared" si="65"/>
        <v>340</v>
      </c>
      <c r="B352" s="29">
        <f t="shared" si="66"/>
        <v>536.83</v>
      </c>
      <c r="C352" s="6">
        <f t="shared" si="73"/>
        <v>44.86018212989064</v>
      </c>
      <c r="D352" s="28">
        <f t="shared" si="67"/>
        <v>491.9698178701094</v>
      </c>
      <c r="E352" s="6">
        <f t="shared" si="68"/>
        <v>10274.473893303644</v>
      </c>
      <c r="F352" s="37">
        <v>0.07</v>
      </c>
      <c r="G352" s="39">
        <f t="shared" si="69"/>
        <v>536.83</v>
      </c>
      <c r="H352" s="5">
        <f t="shared" si="77"/>
        <v>569590.2584808524</v>
      </c>
      <c r="I352" s="5"/>
      <c r="J352" s="5">
        <f t="shared" si="74"/>
        <v>667188.8053350264</v>
      </c>
      <c r="K352" s="5">
        <f t="shared" si="70"/>
        <v>656914.3314417227</v>
      </c>
      <c r="L352" s="3">
        <f t="shared" si="75"/>
        <v>340</v>
      </c>
      <c r="M352" s="3"/>
      <c r="N352" s="3">
        <f t="shared" si="71"/>
        <v>-87324.07296087034</v>
      </c>
      <c r="O352" s="2"/>
      <c r="P352" s="2">
        <f t="shared" si="72"/>
        <v>0</v>
      </c>
      <c r="Q352" s="2">
        <f t="shared" si="76"/>
        <v>51</v>
      </c>
      <c r="R352" s="2"/>
      <c r="S352" s="2"/>
    </row>
    <row r="353" spans="1:19" ht="15">
      <c r="A353" s="2">
        <f t="shared" si="65"/>
        <v>341</v>
      </c>
      <c r="B353" s="29">
        <f t="shared" si="66"/>
        <v>536.83</v>
      </c>
      <c r="C353" s="6">
        <f t="shared" si="73"/>
        <v>42.81030788876519</v>
      </c>
      <c r="D353" s="28">
        <f t="shared" si="67"/>
        <v>494.01969211123486</v>
      </c>
      <c r="E353" s="6">
        <f t="shared" si="68"/>
        <v>9780.45420119241</v>
      </c>
      <c r="F353" s="37">
        <v>0.07</v>
      </c>
      <c r="G353" s="39">
        <f t="shared" si="69"/>
        <v>536.83</v>
      </c>
      <c r="H353" s="5">
        <f t="shared" si="77"/>
        <v>573449.6983219907</v>
      </c>
      <c r="I353" s="5"/>
      <c r="J353" s="5">
        <f t="shared" si="74"/>
        <v>671080.740032814</v>
      </c>
      <c r="K353" s="5">
        <f t="shared" si="70"/>
        <v>661300.2858316216</v>
      </c>
      <c r="L353" s="3">
        <f t="shared" si="75"/>
        <v>341</v>
      </c>
      <c r="M353" s="3"/>
      <c r="N353" s="3">
        <f t="shared" si="71"/>
        <v>-87850.58750963095</v>
      </c>
      <c r="O353" s="2"/>
      <c r="P353" s="2">
        <f t="shared" si="72"/>
        <v>0</v>
      </c>
      <c r="Q353" s="2">
        <f t="shared" si="76"/>
        <v>51</v>
      </c>
      <c r="R353" s="2"/>
      <c r="S353" s="2"/>
    </row>
    <row r="354" spans="1:19" ht="15">
      <c r="A354" s="2">
        <f t="shared" si="65"/>
        <v>342</v>
      </c>
      <c r="B354" s="29">
        <f t="shared" si="66"/>
        <v>536.83</v>
      </c>
      <c r="C354" s="6">
        <f t="shared" si="73"/>
        <v>40.751892504968374</v>
      </c>
      <c r="D354" s="28">
        <f t="shared" si="67"/>
        <v>496.07810749503165</v>
      </c>
      <c r="E354" s="6">
        <f t="shared" si="68"/>
        <v>9284.376093697378</v>
      </c>
      <c r="F354" s="37">
        <v>0.07</v>
      </c>
      <c r="G354" s="39">
        <f t="shared" si="69"/>
        <v>536.83</v>
      </c>
      <c r="H354" s="5">
        <f t="shared" si="77"/>
        <v>577331.6515622023</v>
      </c>
      <c r="I354" s="5"/>
      <c r="J354" s="5">
        <f t="shared" si="74"/>
        <v>674995.3776830054</v>
      </c>
      <c r="K354" s="5">
        <f t="shared" si="70"/>
        <v>665711.001589308</v>
      </c>
      <c r="L354" s="3">
        <f t="shared" si="75"/>
        <v>342</v>
      </c>
      <c r="M354" s="3"/>
      <c r="N354" s="3">
        <f t="shared" si="71"/>
        <v>-88379.35002710577</v>
      </c>
      <c r="O354" s="2"/>
      <c r="P354" s="2">
        <f t="shared" si="72"/>
        <v>0</v>
      </c>
      <c r="Q354" s="2">
        <f t="shared" si="76"/>
        <v>51</v>
      </c>
      <c r="R354" s="2"/>
      <c r="S354" s="2"/>
    </row>
    <row r="355" spans="1:19" ht="15">
      <c r="A355" s="2">
        <f t="shared" si="65"/>
        <v>343</v>
      </c>
      <c r="B355" s="29">
        <f t="shared" si="66"/>
        <v>536.83</v>
      </c>
      <c r="C355" s="6">
        <f t="shared" si="73"/>
        <v>38.684900390405744</v>
      </c>
      <c r="D355" s="28">
        <f t="shared" si="67"/>
        <v>498.1450996095943</v>
      </c>
      <c r="E355" s="6">
        <f t="shared" si="68"/>
        <v>8786.230994087784</v>
      </c>
      <c r="F355" s="37">
        <v>0.07</v>
      </c>
      <c r="G355" s="39">
        <f t="shared" si="69"/>
        <v>536.83</v>
      </c>
      <c r="H355" s="5">
        <f t="shared" si="77"/>
        <v>581236.2495296485</v>
      </c>
      <c r="I355" s="5"/>
      <c r="J355" s="5">
        <f t="shared" si="74"/>
        <v>678932.8507194896</v>
      </c>
      <c r="K355" s="5">
        <f t="shared" si="70"/>
        <v>670146.6197254019</v>
      </c>
      <c r="L355" s="3">
        <f t="shared" si="75"/>
        <v>343</v>
      </c>
      <c r="M355" s="3"/>
      <c r="N355" s="3">
        <f t="shared" si="71"/>
        <v>-88910.3701957534</v>
      </c>
      <c r="O355" s="2"/>
      <c r="P355" s="2">
        <f t="shared" si="72"/>
        <v>0</v>
      </c>
      <c r="Q355" s="2">
        <f t="shared" si="76"/>
        <v>51</v>
      </c>
      <c r="R355" s="2"/>
      <c r="S355" s="2"/>
    </row>
    <row r="356" spans="1:19" ht="15">
      <c r="A356" s="2">
        <f t="shared" si="65"/>
        <v>344</v>
      </c>
      <c r="B356" s="29">
        <f t="shared" si="66"/>
        <v>536.83</v>
      </c>
      <c r="C356" s="6">
        <f t="shared" si="73"/>
        <v>36.6092958086991</v>
      </c>
      <c r="D356" s="28">
        <f t="shared" si="67"/>
        <v>500.2207041913009</v>
      </c>
      <c r="E356" s="6">
        <f t="shared" si="68"/>
        <v>8286.010289896483</v>
      </c>
      <c r="F356" s="37">
        <v>0.07</v>
      </c>
      <c r="G356" s="39">
        <f t="shared" si="69"/>
        <v>536.83</v>
      </c>
      <c r="H356" s="5">
        <f t="shared" si="77"/>
        <v>585163.6243185714</v>
      </c>
      <c r="I356" s="5"/>
      <c r="J356" s="5">
        <f t="shared" si="74"/>
        <v>682893.2923486866</v>
      </c>
      <c r="K356" s="5">
        <f t="shared" si="70"/>
        <v>674607.2820587901</v>
      </c>
      <c r="L356" s="3">
        <f t="shared" si="75"/>
        <v>344</v>
      </c>
      <c r="M356" s="3"/>
      <c r="N356" s="3">
        <f t="shared" si="71"/>
        <v>-89443.65774021868</v>
      </c>
      <c r="O356" s="2"/>
      <c r="P356" s="2">
        <f t="shared" si="72"/>
        <v>0</v>
      </c>
      <c r="Q356" s="2">
        <f t="shared" si="76"/>
        <v>51</v>
      </c>
      <c r="R356" s="2"/>
      <c r="S356" s="2"/>
    </row>
    <row r="357" spans="1:19" ht="15">
      <c r="A357" s="2">
        <f t="shared" si="65"/>
        <v>345</v>
      </c>
      <c r="B357" s="29">
        <f t="shared" si="66"/>
        <v>536.83</v>
      </c>
      <c r="C357" s="6">
        <f t="shared" si="73"/>
        <v>34.52504287456868</v>
      </c>
      <c r="D357" s="28">
        <f t="shared" si="67"/>
        <v>502.3049571254314</v>
      </c>
      <c r="E357" s="6">
        <f t="shared" si="68"/>
        <v>7783.705332771053</v>
      </c>
      <c r="F357" s="37">
        <v>0.07</v>
      </c>
      <c r="G357" s="39">
        <f t="shared" si="69"/>
        <v>536.83</v>
      </c>
      <c r="H357" s="5">
        <f t="shared" si="77"/>
        <v>589113.908793763</v>
      </c>
      <c r="I357" s="5"/>
      <c r="J357" s="5">
        <f t="shared" si="74"/>
        <v>686876.8365540539</v>
      </c>
      <c r="K357" s="5">
        <f t="shared" si="70"/>
        <v>679093.1312212829</v>
      </c>
      <c r="L357" s="3">
        <f t="shared" si="75"/>
        <v>345</v>
      </c>
      <c r="M357" s="3"/>
      <c r="N357" s="3">
        <f t="shared" si="71"/>
        <v>-89979.22242751985</v>
      </c>
      <c r="O357" s="2"/>
      <c r="P357" s="2">
        <f t="shared" si="72"/>
        <v>0</v>
      </c>
      <c r="Q357" s="2">
        <f t="shared" si="76"/>
        <v>51</v>
      </c>
      <c r="R357" s="2"/>
      <c r="S357" s="2"/>
    </row>
    <row r="358" spans="1:19" ht="15">
      <c r="A358" s="2">
        <f t="shared" si="65"/>
        <v>346</v>
      </c>
      <c r="B358" s="29">
        <f t="shared" si="66"/>
        <v>536.83</v>
      </c>
      <c r="C358" s="6">
        <f t="shared" si="73"/>
        <v>32.43210555321272</v>
      </c>
      <c r="D358" s="28">
        <f t="shared" si="67"/>
        <v>504.3978944467873</v>
      </c>
      <c r="E358" s="6">
        <f t="shared" si="68"/>
        <v>7279.307438324266</v>
      </c>
      <c r="F358" s="37">
        <v>0.07</v>
      </c>
      <c r="G358" s="39">
        <f t="shared" si="69"/>
        <v>536.83</v>
      </c>
      <c r="H358" s="5">
        <f t="shared" si="77"/>
        <v>593087.23659506</v>
      </c>
      <c r="I358" s="5"/>
      <c r="J358" s="5">
        <f t="shared" si="74"/>
        <v>690883.6181006193</v>
      </c>
      <c r="K358" s="5">
        <f t="shared" si="70"/>
        <v>683604.310662295</v>
      </c>
      <c r="L358" s="3">
        <f t="shared" si="75"/>
        <v>346</v>
      </c>
      <c r="M358" s="3"/>
      <c r="N358" s="3">
        <f t="shared" si="71"/>
        <v>-90517.074067235</v>
      </c>
      <c r="O358" s="2"/>
      <c r="P358" s="2">
        <f t="shared" si="72"/>
        <v>0</v>
      </c>
      <c r="Q358" s="2">
        <f t="shared" si="76"/>
        <v>51</v>
      </c>
      <c r="R358" s="2"/>
      <c r="S358" s="2"/>
    </row>
    <row r="359" spans="1:19" ht="15">
      <c r="A359" s="2">
        <f t="shared" si="65"/>
        <v>347</v>
      </c>
      <c r="B359" s="29">
        <f t="shared" si="66"/>
        <v>536.83</v>
      </c>
      <c r="C359" s="6">
        <f t="shared" si="73"/>
        <v>30.33044765968444</v>
      </c>
      <c r="D359" s="28">
        <f t="shared" si="67"/>
        <v>506.4995523403156</v>
      </c>
      <c r="E359" s="6">
        <f t="shared" si="68"/>
        <v>6772.80788598395</v>
      </c>
      <c r="F359" s="37">
        <v>0.07</v>
      </c>
      <c r="G359" s="39">
        <f t="shared" si="69"/>
        <v>536.83</v>
      </c>
      <c r="H359" s="5">
        <f t="shared" si="77"/>
        <v>597083.7421418645</v>
      </c>
      <c r="I359" s="5"/>
      <c r="J359" s="5">
        <f t="shared" si="74"/>
        <v>694913.7725395396</v>
      </c>
      <c r="K359" s="5">
        <f t="shared" si="70"/>
        <v>688140.9646535557</v>
      </c>
      <c r="L359" s="3">
        <f t="shared" si="75"/>
        <v>347</v>
      </c>
      <c r="M359" s="3"/>
      <c r="N359" s="3">
        <f t="shared" si="71"/>
        <v>-91057.22251169116</v>
      </c>
      <c r="O359" s="2"/>
      <c r="P359" s="2">
        <f t="shared" si="72"/>
        <v>0</v>
      </c>
      <c r="Q359" s="2">
        <f t="shared" si="76"/>
        <v>51</v>
      </c>
      <c r="R359" s="2"/>
      <c r="S359" s="2"/>
    </row>
    <row r="360" spans="1:19" ht="15">
      <c r="A360" s="2">
        <f t="shared" si="65"/>
        <v>348</v>
      </c>
      <c r="B360" s="29">
        <f t="shared" si="66"/>
        <v>536.83</v>
      </c>
      <c r="C360" s="6">
        <f t="shared" si="73"/>
        <v>28.22003285826646</v>
      </c>
      <c r="D360" s="28">
        <f t="shared" si="67"/>
        <v>508.6099671417336</v>
      </c>
      <c r="E360" s="6">
        <f t="shared" si="68"/>
        <v>6264.1979188422165</v>
      </c>
      <c r="F360" s="37">
        <v>0.07</v>
      </c>
      <c r="G360" s="39">
        <f t="shared" si="69"/>
        <v>536.83</v>
      </c>
      <c r="H360" s="5">
        <f t="shared" si="77"/>
        <v>601103.560637692</v>
      </c>
      <c r="I360" s="5"/>
      <c r="J360" s="5">
        <f t="shared" si="74"/>
        <v>698967.4362126869</v>
      </c>
      <c r="K360" s="5">
        <f t="shared" si="70"/>
        <v>692703.2382938447</v>
      </c>
      <c r="L360" s="3">
        <f t="shared" si="75"/>
        <v>348</v>
      </c>
      <c r="M360" s="3"/>
      <c r="N360" s="3">
        <f t="shared" si="71"/>
        <v>-91599.67765615275</v>
      </c>
      <c r="O360" s="2"/>
      <c r="P360" s="2">
        <f t="shared" si="72"/>
        <v>0</v>
      </c>
      <c r="Q360" s="2">
        <f t="shared" si="76"/>
        <v>51</v>
      </c>
      <c r="R360" s="2"/>
      <c r="S360" s="2"/>
    </row>
    <row r="361" spans="1:19" ht="15">
      <c r="A361" s="2">
        <f t="shared" si="65"/>
        <v>349</v>
      </c>
      <c r="B361" s="29">
        <f t="shared" si="66"/>
        <v>536.83</v>
      </c>
      <c r="C361" s="6">
        <f t="shared" si="73"/>
        <v>26.10082466184257</v>
      </c>
      <c r="D361" s="28">
        <f t="shared" si="67"/>
        <v>510.72917533815746</v>
      </c>
      <c r="E361" s="6">
        <f t="shared" si="68"/>
        <v>5753.468743504059</v>
      </c>
      <c r="F361" s="37">
        <v>0.07</v>
      </c>
      <c r="G361" s="39">
        <f t="shared" si="69"/>
        <v>536.83</v>
      </c>
      <c r="H361" s="5">
        <f t="shared" si="77"/>
        <v>605146.8280747451</v>
      </c>
      <c r="I361" s="5"/>
      <c r="J361" s="5">
        <f t="shared" si="74"/>
        <v>703044.7462572609</v>
      </c>
      <c r="K361" s="5">
        <f t="shared" si="70"/>
        <v>697291.2775137569</v>
      </c>
      <c r="L361" s="3">
        <f t="shared" si="75"/>
        <v>349</v>
      </c>
      <c r="M361" s="3"/>
      <c r="N361" s="3">
        <f t="shared" si="71"/>
        <v>-92144.44943901175</v>
      </c>
      <c r="O361" s="2"/>
      <c r="P361" s="2">
        <f t="shared" si="72"/>
        <v>0</v>
      </c>
      <c r="Q361" s="2">
        <f t="shared" si="76"/>
        <v>51</v>
      </c>
      <c r="R361" s="2"/>
      <c r="S361" s="2"/>
    </row>
    <row r="362" spans="1:19" ht="15">
      <c r="A362" s="2">
        <f t="shared" si="65"/>
        <v>350</v>
      </c>
      <c r="B362" s="29">
        <f t="shared" si="66"/>
        <v>536.83</v>
      </c>
      <c r="C362" s="6">
        <f t="shared" si="73"/>
        <v>23.97278643126691</v>
      </c>
      <c r="D362" s="28">
        <f t="shared" si="67"/>
        <v>512.8572135687332</v>
      </c>
      <c r="E362" s="6">
        <f t="shared" si="68"/>
        <v>5240.611529935326</v>
      </c>
      <c r="F362" s="37">
        <v>0.07</v>
      </c>
      <c r="G362" s="39">
        <f t="shared" si="69"/>
        <v>536.83</v>
      </c>
      <c r="H362" s="5">
        <f t="shared" si="77"/>
        <v>609213.6812385145</v>
      </c>
      <c r="I362" s="5"/>
      <c r="J362" s="5">
        <f t="shared" si="74"/>
        <v>707145.8406104282</v>
      </c>
      <c r="K362" s="5">
        <f t="shared" si="70"/>
        <v>701905.2290804929</v>
      </c>
      <c r="L362" s="3">
        <f t="shared" si="75"/>
        <v>350</v>
      </c>
      <c r="M362" s="3"/>
      <c r="N362" s="3">
        <f t="shared" si="71"/>
        <v>-92691.54784197838</v>
      </c>
      <c r="O362" s="2"/>
      <c r="P362" s="2">
        <f t="shared" si="72"/>
        <v>0</v>
      </c>
      <c r="Q362" s="2">
        <f t="shared" si="76"/>
        <v>51</v>
      </c>
      <c r="R362" s="2"/>
      <c r="S362" s="2"/>
    </row>
    <row r="363" spans="1:19" ht="15">
      <c r="A363" s="2">
        <f t="shared" si="65"/>
        <v>351</v>
      </c>
      <c r="B363" s="29">
        <f t="shared" si="66"/>
        <v>536.83</v>
      </c>
      <c r="C363" s="6">
        <f t="shared" si="73"/>
        <v>21.835881374730523</v>
      </c>
      <c r="D363" s="28">
        <f t="shared" si="67"/>
        <v>514.9941186252695</v>
      </c>
      <c r="E363" s="6">
        <f t="shared" si="68"/>
        <v>4725.617411310057</v>
      </c>
      <c r="F363" s="37">
        <v>0.07</v>
      </c>
      <c r="G363" s="39">
        <f t="shared" si="69"/>
        <v>536.83</v>
      </c>
      <c r="H363" s="5">
        <f t="shared" si="77"/>
        <v>613304.2577124058</v>
      </c>
      <c r="I363" s="5"/>
      <c r="J363" s="5">
        <f t="shared" si="74"/>
        <v>711270.858013989</v>
      </c>
      <c r="K363" s="5">
        <f t="shared" si="70"/>
        <v>706545.240602679</v>
      </c>
      <c r="L363" s="3">
        <f t="shared" si="75"/>
        <v>351</v>
      </c>
      <c r="M363" s="3"/>
      <c r="N363" s="3">
        <f t="shared" si="71"/>
        <v>-93240.98289027321</v>
      </c>
      <c r="O363" s="2"/>
      <c r="P363" s="2">
        <f t="shared" si="72"/>
        <v>0</v>
      </c>
      <c r="Q363" s="2">
        <f t="shared" si="76"/>
        <v>51</v>
      </c>
      <c r="R363" s="2"/>
      <c r="S363" s="2"/>
    </row>
    <row r="364" spans="1:19" ht="15">
      <c r="A364" s="2">
        <f t="shared" si="65"/>
        <v>352</v>
      </c>
      <c r="B364" s="29">
        <f t="shared" si="66"/>
        <v>536.83</v>
      </c>
      <c r="C364" s="6">
        <f t="shared" si="73"/>
        <v>19.690072547125236</v>
      </c>
      <c r="D364" s="28">
        <f t="shared" si="67"/>
        <v>517.1399274528748</v>
      </c>
      <c r="E364" s="6">
        <f t="shared" si="68"/>
        <v>4208.477483857182</v>
      </c>
      <c r="F364" s="37">
        <v>0.07</v>
      </c>
      <c r="G364" s="39">
        <f t="shared" si="69"/>
        <v>536.83</v>
      </c>
      <c r="H364" s="5">
        <f t="shared" si="77"/>
        <v>617418.6958823948</v>
      </c>
      <c r="I364" s="5"/>
      <c r="J364" s="5">
        <f t="shared" si="74"/>
        <v>715419.9380190707</v>
      </c>
      <c r="K364" s="5">
        <f t="shared" si="70"/>
        <v>711211.4605352135</v>
      </c>
      <c r="L364" s="3">
        <f t="shared" si="75"/>
        <v>352</v>
      </c>
      <c r="M364" s="3"/>
      <c r="N364" s="3">
        <f t="shared" si="71"/>
        <v>-93792.76465281867</v>
      </c>
      <c r="O364" s="2"/>
      <c r="P364" s="2">
        <f t="shared" si="72"/>
        <v>0</v>
      </c>
      <c r="Q364" s="2">
        <f t="shared" si="76"/>
        <v>51</v>
      </c>
      <c r="R364" s="2"/>
      <c r="S364" s="2"/>
    </row>
    <row r="365" spans="1:19" ht="15">
      <c r="A365" s="2">
        <f t="shared" si="65"/>
        <v>353</v>
      </c>
      <c r="B365" s="29">
        <f t="shared" si="66"/>
        <v>536.83</v>
      </c>
      <c r="C365" s="6">
        <f t="shared" si="73"/>
        <v>17.535322849404924</v>
      </c>
      <c r="D365" s="28">
        <f t="shared" si="67"/>
        <v>519.2946771505951</v>
      </c>
      <c r="E365" s="6">
        <f t="shared" si="68"/>
        <v>3689.182806706587</v>
      </c>
      <c r="F365" s="37">
        <v>0.07</v>
      </c>
      <c r="G365" s="39">
        <f t="shared" si="69"/>
        <v>536.83</v>
      </c>
      <c r="H365" s="5">
        <f t="shared" si="77"/>
        <v>621557.1349417088</v>
      </c>
      <c r="I365" s="5"/>
      <c r="J365" s="5">
        <f t="shared" si="74"/>
        <v>719593.2209908486</v>
      </c>
      <c r="K365" s="5">
        <f t="shared" si="70"/>
        <v>715904.038184142</v>
      </c>
      <c r="L365" s="3">
        <f t="shared" si="75"/>
        <v>353</v>
      </c>
      <c r="M365" s="3"/>
      <c r="N365" s="3">
        <f t="shared" si="71"/>
        <v>-94346.90324243321</v>
      </c>
      <c r="O365" s="2"/>
      <c r="P365" s="2">
        <f t="shared" si="72"/>
        <v>0</v>
      </c>
      <c r="Q365" s="2">
        <f t="shared" si="76"/>
        <v>51</v>
      </c>
      <c r="R365" s="2"/>
      <c r="S365" s="2"/>
    </row>
    <row r="366" spans="1:19" ht="15">
      <c r="A366" s="2">
        <f t="shared" si="65"/>
        <v>354</v>
      </c>
      <c r="B366" s="29">
        <f t="shared" si="66"/>
        <v>536.83</v>
      </c>
      <c r="C366" s="6">
        <f t="shared" si="73"/>
        <v>15.371595027944116</v>
      </c>
      <c r="D366" s="28">
        <f t="shared" si="67"/>
        <v>521.458404972056</v>
      </c>
      <c r="E366" s="6">
        <f t="shared" si="68"/>
        <v>3167.7244017345315</v>
      </c>
      <c r="F366" s="37">
        <v>0.07</v>
      </c>
      <c r="G366" s="39">
        <f t="shared" si="69"/>
        <v>536.83</v>
      </c>
      <c r="H366" s="5">
        <f t="shared" si="77"/>
        <v>625719.7148955354</v>
      </c>
      <c r="I366" s="5"/>
      <c r="J366" s="5">
        <f t="shared" si="74"/>
        <v>723790.8481132953</v>
      </c>
      <c r="K366" s="5">
        <f t="shared" si="70"/>
        <v>720623.1237115607</v>
      </c>
      <c r="L366" s="3">
        <f t="shared" si="75"/>
        <v>354</v>
      </c>
      <c r="M366" s="3"/>
      <c r="N366" s="3">
        <f t="shared" si="71"/>
        <v>-94903.40881602536</v>
      </c>
      <c r="O366" s="2"/>
      <c r="P366" s="2">
        <f t="shared" si="72"/>
        <v>0</v>
      </c>
      <c r="Q366" s="2">
        <f t="shared" si="76"/>
        <v>51</v>
      </c>
      <c r="R366" s="2"/>
      <c r="S366" s="2"/>
    </row>
    <row r="367" spans="1:19" ht="15">
      <c r="A367" s="2">
        <f t="shared" si="65"/>
        <v>355</v>
      </c>
      <c r="B367" s="29">
        <f t="shared" si="66"/>
        <v>536.83</v>
      </c>
      <c r="C367" s="6">
        <f t="shared" si="73"/>
        <v>13.198851673893882</v>
      </c>
      <c r="D367" s="28">
        <f t="shared" si="67"/>
        <v>523.6311483261062</v>
      </c>
      <c r="E367" s="6">
        <f t="shared" si="68"/>
        <v>2644.0932534084254</v>
      </c>
      <c r="F367" s="37">
        <v>0.07</v>
      </c>
      <c r="G367" s="39">
        <f t="shared" si="69"/>
        <v>536.83</v>
      </c>
      <c r="H367" s="5">
        <f t="shared" si="77"/>
        <v>629906.5765657593</v>
      </c>
      <c r="I367" s="5"/>
      <c r="J367" s="5">
        <f t="shared" si="74"/>
        <v>728012.9613939562</v>
      </c>
      <c r="K367" s="5">
        <f t="shared" si="70"/>
        <v>725368.8681405478</v>
      </c>
      <c r="L367" s="3">
        <f t="shared" si="75"/>
        <v>355</v>
      </c>
      <c r="M367" s="3"/>
      <c r="N367" s="3">
        <f t="shared" si="71"/>
        <v>-95462.29157478851</v>
      </c>
      <c r="O367" s="2"/>
      <c r="P367" s="2">
        <f t="shared" si="72"/>
        <v>0</v>
      </c>
      <c r="Q367" s="2">
        <f t="shared" si="76"/>
        <v>51</v>
      </c>
      <c r="R367" s="2"/>
      <c r="S367" s="2"/>
    </row>
    <row r="368" spans="1:19" ht="15">
      <c r="A368" s="2">
        <f t="shared" si="65"/>
        <v>356</v>
      </c>
      <c r="B368" s="29">
        <f t="shared" si="66"/>
        <v>536.83</v>
      </c>
      <c r="C368" s="6">
        <f t="shared" si="73"/>
        <v>11.017055222535106</v>
      </c>
      <c r="D368" s="28">
        <f t="shared" si="67"/>
        <v>525.812944777465</v>
      </c>
      <c r="E368" s="6">
        <f t="shared" si="68"/>
        <v>2118.2803086309605</v>
      </c>
      <c r="F368" s="37">
        <v>0.07</v>
      </c>
      <c r="G368" s="39">
        <f t="shared" si="69"/>
        <v>536.83</v>
      </c>
      <c r="H368" s="5">
        <f t="shared" si="77"/>
        <v>634117.8615957261</v>
      </c>
      <c r="I368" s="5"/>
      <c r="J368" s="5">
        <f t="shared" si="74"/>
        <v>732259.7036687543</v>
      </c>
      <c r="K368" s="5">
        <f t="shared" si="70"/>
        <v>730141.4233601233</v>
      </c>
      <c r="L368" s="3">
        <f t="shared" si="75"/>
        <v>356</v>
      </c>
      <c r="M368" s="3"/>
      <c r="N368" s="3">
        <f t="shared" si="71"/>
        <v>-96023.5617643972</v>
      </c>
      <c r="O368" s="2"/>
      <c r="P368" s="2">
        <f t="shared" si="72"/>
        <v>0</v>
      </c>
      <c r="Q368" s="2">
        <f t="shared" si="76"/>
        <v>51</v>
      </c>
      <c r="R368" s="2"/>
      <c r="S368" s="2"/>
    </row>
    <row r="369" spans="1:19" ht="15">
      <c r="A369" s="2">
        <f t="shared" si="65"/>
        <v>357</v>
      </c>
      <c r="B369" s="29">
        <f t="shared" si="66"/>
        <v>536.83</v>
      </c>
      <c r="C369" s="6">
        <f t="shared" si="73"/>
        <v>8.826167952629001</v>
      </c>
      <c r="D369" s="28">
        <f t="shared" si="67"/>
        <v>528.003832047371</v>
      </c>
      <c r="E369" s="6">
        <f t="shared" si="68"/>
        <v>1590.2764765835896</v>
      </c>
      <c r="F369" s="37">
        <v>0.07</v>
      </c>
      <c r="G369" s="39">
        <f t="shared" si="69"/>
        <v>536.83</v>
      </c>
      <c r="H369" s="5">
        <f t="shared" si="77"/>
        <v>638353.7124550345</v>
      </c>
      <c r="I369" s="5"/>
      <c r="J369" s="5">
        <f t="shared" si="74"/>
        <v>736531.2186068221</v>
      </c>
      <c r="K369" s="5">
        <f t="shared" si="70"/>
        <v>734940.9421302385</v>
      </c>
      <c r="L369" s="3">
        <f t="shared" si="75"/>
        <v>357</v>
      </c>
      <c r="M369" s="3"/>
      <c r="N369" s="3">
        <f t="shared" si="71"/>
        <v>-96587.22967520403</v>
      </c>
      <c r="O369" s="2"/>
      <c r="P369" s="2">
        <f t="shared" si="72"/>
        <v>0</v>
      </c>
      <c r="Q369" s="2">
        <f t="shared" si="76"/>
        <v>51</v>
      </c>
      <c r="R369" s="2"/>
      <c r="S369" s="2"/>
    </row>
    <row r="370" spans="1:19" ht="15">
      <c r="A370" s="2">
        <f t="shared" si="65"/>
        <v>358</v>
      </c>
      <c r="B370" s="29">
        <f t="shared" si="66"/>
        <v>536.83</v>
      </c>
      <c r="C370" s="6">
        <f t="shared" si="73"/>
        <v>6.626151985764957</v>
      </c>
      <c r="D370" s="28">
        <f t="shared" si="67"/>
        <v>530.2038480142351</v>
      </c>
      <c r="E370" s="6">
        <f t="shared" si="68"/>
        <v>1060.0726285693545</v>
      </c>
      <c r="F370" s="37">
        <v>0.07</v>
      </c>
      <c r="G370" s="39">
        <f t="shared" si="69"/>
        <v>536.83</v>
      </c>
      <c r="H370" s="5">
        <f t="shared" si="77"/>
        <v>642614.2724443555</v>
      </c>
      <c r="I370" s="5"/>
      <c r="J370" s="5">
        <f t="shared" si="74"/>
        <v>740827.6507153619</v>
      </c>
      <c r="K370" s="5">
        <f t="shared" si="70"/>
        <v>739767.5780867926</v>
      </c>
      <c r="L370" s="3">
        <f t="shared" si="75"/>
        <v>358</v>
      </c>
      <c r="M370" s="3"/>
      <c r="N370" s="3">
        <f t="shared" si="71"/>
        <v>-97153.30564243707</v>
      </c>
      <c r="O370" s="2"/>
      <c r="P370" s="2">
        <f t="shared" si="72"/>
        <v>0</v>
      </c>
      <c r="Q370" s="2">
        <f t="shared" si="76"/>
        <v>51</v>
      </c>
      <c r="R370" s="2"/>
      <c r="S370" s="2"/>
    </row>
    <row r="371" spans="1:19" ht="15">
      <c r="A371" s="2">
        <f t="shared" si="65"/>
        <v>359</v>
      </c>
      <c r="B371" s="29">
        <f t="shared" si="66"/>
        <v>536.83</v>
      </c>
      <c r="C371" s="6">
        <f t="shared" si="73"/>
        <v>4.416969285705644</v>
      </c>
      <c r="D371" s="28">
        <f t="shared" si="67"/>
        <v>532.4130307142945</v>
      </c>
      <c r="E371" s="6">
        <f t="shared" si="68"/>
        <v>527.65959785506</v>
      </c>
      <c r="F371" s="37">
        <v>0.07</v>
      </c>
      <c r="G371" s="39">
        <f t="shared" si="69"/>
        <v>536.83</v>
      </c>
      <c r="H371" s="5">
        <f t="shared" si="77"/>
        <v>646899.6857002809</v>
      </c>
      <c r="I371" s="5"/>
      <c r="J371" s="5">
        <f t="shared" si="74"/>
        <v>745149.1453445349</v>
      </c>
      <c r="K371" s="5">
        <f t="shared" si="70"/>
        <v>744621.4857466798</v>
      </c>
      <c r="L371" s="3">
        <f t="shared" si="75"/>
        <v>359</v>
      </c>
      <c r="M371" s="3"/>
      <c r="N371" s="3">
        <f t="shared" si="71"/>
        <v>-97721.80004639889</v>
      </c>
      <c r="O371" s="2"/>
      <c r="P371" s="2">
        <f t="shared" si="72"/>
        <v>0</v>
      </c>
      <c r="Q371" s="2">
        <f t="shared" si="76"/>
        <v>51</v>
      </c>
      <c r="R371" s="2"/>
      <c r="S371" s="2"/>
    </row>
    <row r="372" spans="1:19" ht="15">
      <c r="A372" s="2">
        <f t="shared" si="65"/>
        <v>360</v>
      </c>
      <c r="B372" s="29">
        <f t="shared" si="66"/>
        <v>529.8581795127894</v>
      </c>
      <c r="C372" s="6">
        <f t="shared" si="73"/>
        <v>2.198581657729417</v>
      </c>
      <c r="D372" s="28">
        <f t="shared" si="67"/>
        <v>527.65959785506</v>
      </c>
      <c r="E372" s="6">
        <f t="shared" si="68"/>
        <v>0</v>
      </c>
      <c r="F372" s="37">
        <v>0.07</v>
      </c>
      <c r="G372" s="39">
        <f t="shared" si="69"/>
        <v>529.8581795127894</v>
      </c>
      <c r="H372" s="5">
        <f t="shared" si="77"/>
        <v>651203.1253797121</v>
      </c>
      <c r="I372" s="5"/>
      <c r="J372" s="5">
        <f t="shared" si="74"/>
        <v>749495.848692378</v>
      </c>
      <c r="K372" s="5">
        <f t="shared" si="70"/>
        <v>749495.848692378</v>
      </c>
      <c r="L372" s="3">
        <f t="shared" si="75"/>
        <v>360</v>
      </c>
      <c r="M372" s="3"/>
      <c r="N372" s="3">
        <f t="shared" si="71"/>
        <v>-98292.72331266594</v>
      </c>
      <c r="O372" s="2"/>
      <c r="P372" s="2">
        <f t="shared" si="72"/>
        <v>0</v>
      </c>
      <c r="Q372" s="2">
        <f t="shared" si="76"/>
        <v>51</v>
      </c>
      <c r="R372" s="2"/>
      <c r="S372" s="2"/>
    </row>
    <row r="373" spans="1:19" ht="15">
      <c r="A373" s="2"/>
      <c r="B373" s="29">
        <f>IF(E372&gt;(B372-C372),$F$7,E372+C373)</f>
        <v>0</v>
      </c>
      <c r="C373" s="6"/>
      <c r="D373" s="6">
        <f>IF(E372&gt;(B373-C373),B373-C373,E372)</f>
        <v>0</v>
      </c>
      <c r="E373" s="6" t="e">
        <f>MAX(E372+E372*$E$3/12-B373-#REF!,0)</f>
        <v>#REF!</v>
      </c>
      <c r="F373" s="37">
        <v>0.07</v>
      </c>
      <c r="G373" s="5"/>
      <c r="H373" s="5"/>
      <c r="I373" s="5"/>
      <c r="J373" s="5"/>
      <c r="K373" s="5"/>
      <c r="L373" s="3"/>
      <c r="M373" s="3"/>
      <c r="N373" s="3"/>
      <c r="O373" s="2"/>
      <c r="P373" s="2"/>
      <c r="Q373" s="2"/>
      <c r="R373" s="2"/>
      <c r="S373" s="2"/>
    </row>
    <row r="374" spans="1:19" ht="15">
      <c r="A374" s="2"/>
      <c r="B374" s="6"/>
      <c r="C374" s="6"/>
      <c r="D374" s="6"/>
      <c r="E374" s="7"/>
      <c r="F374" s="3"/>
      <c r="G374" s="5"/>
      <c r="H374" s="5"/>
      <c r="I374" s="5"/>
      <c r="J374" s="5"/>
      <c r="K374" s="5"/>
      <c r="L374" s="3"/>
      <c r="M374" s="3"/>
      <c r="N374" s="3"/>
      <c r="O374" s="2"/>
      <c r="P374" s="2"/>
      <c r="Q374" s="2"/>
      <c r="R374" s="2"/>
      <c r="S374" s="2"/>
    </row>
    <row r="375" spans="1:19" ht="15">
      <c r="A375" s="2"/>
      <c r="B375" s="6"/>
      <c r="C375" s="6"/>
      <c r="D375" s="6"/>
      <c r="E375" s="7"/>
      <c r="F375" s="3"/>
      <c r="G375" s="5"/>
      <c r="H375" s="5"/>
      <c r="I375" s="5"/>
      <c r="J375" s="5"/>
      <c r="K375" s="5"/>
      <c r="L375" s="3"/>
      <c r="M375" s="3"/>
      <c r="N375" s="3"/>
      <c r="O375" s="2"/>
      <c r="P375" s="2"/>
      <c r="Q375" s="2"/>
      <c r="R375" s="2"/>
      <c r="S375" s="2"/>
    </row>
    <row r="376" spans="1:19" ht="15">
      <c r="A376" s="2"/>
      <c r="B376" s="6"/>
      <c r="C376" s="6"/>
      <c r="D376" s="6"/>
      <c r="E376" s="7"/>
      <c r="F376" s="3"/>
      <c r="G376" s="5"/>
      <c r="H376" s="5"/>
      <c r="I376" s="5"/>
      <c r="J376" s="5"/>
      <c r="K376" s="5"/>
      <c r="L376" s="3"/>
      <c r="M376" s="3"/>
      <c r="N376" s="3"/>
      <c r="O376" s="2"/>
      <c r="P376" s="2"/>
      <c r="Q376" s="2"/>
      <c r="R376" s="2"/>
      <c r="S376" s="2"/>
    </row>
    <row r="377" spans="1:19" ht="15">
      <c r="A377" s="2"/>
      <c r="B377" s="6"/>
      <c r="C377" s="6"/>
      <c r="D377" s="6"/>
      <c r="E377" s="7"/>
      <c r="F377" s="3"/>
      <c r="G377" s="5"/>
      <c r="H377" s="5"/>
      <c r="I377" s="5"/>
      <c r="J377" s="5"/>
      <c r="K377" s="5"/>
      <c r="L377" s="3"/>
      <c r="M377" s="3"/>
      <c r="N377" s="3"/>
      <c r="O377" s="2"/>
      <c r="P377" s="2"/>
      <c r="Q377" s="2"/>
      <c r="R377" s="2"/>
      <c r="S377" s="2"/>
    </row>
    <row r="378" spans="1:19" ht="15">
      <c r="A378" s="2"/>
      <c r="B378" s="6"/>
      <c r="C378" s="6"/>
      <c r="D378" s="6"/>
      <c r="E378" s="7"/>
      <c r="F378" s="3"/>
      <c r="G378" s="5"/>
      <c r="H378" s="5"/>
      <c r="I378" s="5"/>
      <c r="J378" s="5"/>
      <c r="K378" s="5"/>
      <c r="L378" s="3"/>
      <c r="M378" s="3"/>
      <c r="N378" s="3"/>
      <c r="O378" s="2"/>
      <c r="P378" s="2"/>
      <c r="Q378" s="2"/>
      <c r="R378" s="2"/>
      <c r="S378" s="2"/>
    </row>
    <row r="379" spans="1:19" ht="15">
      <c r="A379" s="2"/>
      <c r="B379" s="6"/>
      <c r="C379" s="6"/>
      <c r="D379" s="6"/>
      <c r="E379" s="7"/>
      <c r="F379" s="3"/>
      <c r="G379" s="5"/>
      <c r="H379" s="5"/>
      <c r="I379" s="5"/>
      <c r="J379" s="5"/>
      <c r="K379" s="5"/>
      <c r="L379" s="3"/>
      <c r="M379" s="3"/>
      <c r="N379" s="3"/>
      <c r="O379" s="2"/>
      <c r="P379" s="2"/>
      <c r="Q379" s="2"/>
      <c r="R379" s="2"/>
      <c r="S379" s="2"/>
    </row>
    <row r="380" spans="1:19" ht="15">
      <c r="A380" s="2"/>
      <c r="B380" s="6"/>
      <c r="C380" s="6"/>
      <c r="D380" s="6"/>
      <c r="E380" s="7"/>
      <c r="F380" s="3"/>
      <c r="G380" s="5"/>
      <c r="H380" s="5"/>
      <c r="I380" s="5"/>
      <c r="J380" s="5"/>
      <c r="K380" s="5"/>
      <c r="L380" s="3"/>
      <c r="M380" s="3"/>
      <c r="N380" s="3"/>
      <c r="O380" s="2"/>
      <c r="P380" s="2"/>
      <c r="Q380" s="2"/>
      <c r="R380" s="2"/>
      <c r="S380" s="2"/>
    </row>
    <row r="381" spans="1:19" ht="15">
      <c r="A381" s="2"/>
      <c r="B381" s="6"/>
      <c r="C381" s="6"/>
      <c r="D381" s="6"/>
      <c r="E381" s="7"/>
      <c r="F381" s="3"/>
      <c r="G381" s="5"/>
      <c r="H381" s="5"/>
      <c r="I381" s="5"/>
      <c r="J381" s="5"/>
      <c r="K381" s="5"/>
      <c r="L381" s="3"/>
      <c r="M381" s="3"/>
      <c r="N381" s="3"/>
      <c r="O381" s="2"/>
      <c r="P381" s="2"/>
      <c r="Q381" s="2"/>
      <c r="R381" s="2"/>
      <c r="S381" s="2"/>
    </row>
    <row r="382" spans="1:19" ht="15">
      <c r="A382" s="2"/>
      <c r="B382" s="6"/>
      <c r="C382" s="6"/>
      <c r="D382" s="6"/>
      <c r="E382" s="7"/>
      <c r="F382" s="3"/>
      <c r="G382" s="5"/>
      <c r="H382" s="5"/>
      <c r="I382" s="5"/>
      <c r="J382" s="5"/>
      <c r="K382" s="5"/>
      <c r="L382" s="3"/>
      <c r="M382" s="3"/>
      <c r="N382" s="3"/>
      <c r="O382" s="2"/>
      <c r="P382" s="2"/>
      <c r="Q382" s="2"/>
      <c r="R382" s="2"/>
      <c r="S382" s="2"/>
    </row>
    <row r="383" spans="1:19" ht="15">
      <c r="A383" s="2"/>
      <c r="B383" s="6"/>
      <c r="C383" s="6"/>
      <c r="D383" s="6"/>
      <c r="E383" s="7"/>
      <c r="F383" s="3"/>
      <c r="G383" s="5"/>
      <c r="H383" s="5"/>
      <c r="I383" s="5"/>
      <c r="J383" s="5"/>
      <c r="K383" s="5"/>
      <c r="L383" s="3"/>
      <c r="M383" s="3"/>
      <c r="N383" s="3"/>
      <c r="O383" s="2"/>
      <c r="P383" s="2"/>
      <c r="Q383" s="2"/>
      <c r="R383" s="2"/>
      <c r="S383" s="2"/>
    </row>
    <row r="384" spans="1:19" ht="15">
      <c r="A384" s="2"/>
      <c r="B384" s="6"/>
      <c r="C384" s="6"/>
      <c r="D384" s="6"/>
      <c r="E384" s="7"/>
      <c r="F384" s="3"/>
      <c r="G384" s="5"/>
      <c r="H384" s="5"/>
      <c r="I384" s="5"/>
      <c r="J384" s="5"/>
      <c r="K384" s="5"/>
      <c r="L384" s="3"/>
      <c r="M384" s="3"/>
      <c r="N384" s="3"/>
      <c r="O384" s="2"/>
      <c r="P384" s="2"/>
      <c r="Q384" s="2"/>
      <c r="R384" s="2"/>
      <c r="S384" s="2"/>
    </row>
    <row r="385" spans="1:19" ht="15">
      <c r="A385" s="2"/>
      <c r="B385" s="6"/>
      <c r="C385" s="6"/>
      <c r="D385" s="6"/>
      <c r="E385" s="7"/>
      <c r="F385" s="3"/>
      <c r="G385" s="5"/>
      <c r="H385" s="5"/>
      <c r="I385" s="5"/>
      <c r="J385" s="5"/>
      <c r="K385" s="5"/>
      <c r="L385" s="3"/>
      <c r="M385" s="3"/>
      <c r="N385" s="3"/>
      <c r="O385" s="2"/>
      <c r="P385" s="2"/>
      <c r="Q385" s="2"/>
      <c r="R385" s="2"/>
      <c r="S385" s="2"/>
    </row>
    <row r="386" spans="1:19" ht="15">
      <c r="A386" s="2"/>
      <c r="B386" s="6"/>
      <c r="C386" s="6"/>
      <c r="D386" s="6"/>
      <c r="E386" s="7"/>
      <c r="F386" s="3"/>
      <c r="G386" s="5"/>
      <c r="H386" s="5"/>
      <c r="I386" s="5"/>
      <c r="J386" s="5"/>
      <c r="K386" s="5"/>
      <c r="L386" s="3"/>
      <c r="M386" s="3"/>
      <c r="N386" s="3"/>
      <c r="O386" s="2"/>
      <c r="P386" s="2"/>
      <c r="Q386" s="2"/>
      <c r="R386" s="2"/>
      <c r="S386" s="2"/>
    </row>
    <row r="387" spans="1:19" ht="15">
      <c r="A387" s="2"/>
      <c r="B387" s="6"/>
      <c r="C387" s="6"/>
      <c r="D387" s="6"/>
      <c r="E387" s="7"/>
      <c r="F387" s="3"/>
      <c r="G387" s="5"/>
      <c r="H387" s="5"/>
      <c r="I387" s="5"/>
      <c r="J387" s="5"/>
      <c r="K387" s="5"/>
      <c r="L387" s="3"/>
      <c r="M387" s="3"/>
      <c r="N387" s="3"/>
      <c r="O387" s="2"/>
      <c r="P387" s="2"/>
      <c r="Q387" s="2"/>
      <c r="R387" s="2"/>
      <c r="S387" s="2"/>
    </row>
    <row r="388" spans="1:19" ht="15">
      <c r="A388" s="2"/>
      <c r="B388" s="6"/>
      <c r="C388" s="6"/>
      <c r="D388" s="6"/>
      <c r="E388" s="7"/>
      <c r="F388" s="3"/>
      <c r="G388" s="5"/>
      <c r="H388" s="5"/>
      <c r="I388" s="5"/>
      <c r="J388" s="5"/>
      <c r="K388" s="5"/>
      <c r="L388" s="3"/>
      <c r="M388" s="3"/>
      <c r="N388" s="3"/>
      <c r="O388" s="2"/>
      <c r="P388" s="2"/>
      <c r="Q388" s="2"/>
      <c r="R388" s="2"/>
      <c r="S388" s="2"/>
    </row>
    <row r="389" spans="1:19" ht="15">
      <c r="A389" s="2"/>
      <c r="B389" s="6"/>
      <c r="C389" s="6"/>
      <c r="D389" s="6"/>
      <c r="E389" s="7"/>
      <c r="F389" s="3"/>
      <c r="G389" s="5"/>
      <c r="H389" s="5"/>
      <c r="I389" s="5"/>
      <c r="J389" s="5"/>
      <c r="K389" s="5"/>
      <c r="L389" s="3"/>
      <c r="M389" s="3"/>
      <c r="N389" s="3"/>
      <c r="O389" s="2"/>
      <c r="P389" s="2"/>
      <c r="Q389" s="2"/>
      <c r="R389" s="2"/>
      <c r="S389" s="2"/>
    </row>
    <row r="390" spans="1:19" ht="15">
      <c r="A390" s="2"/>
      <c r="B390" s="6"/>
      <c r="C390" s="6"/>
      <c r="D390" s="6"/>
      <c r="E390" s="7"/>
      <c r="F390" s="3"/>
      <c r="G390" s="5"/>
      <c r="H390" s="5"/>
      <c r="I390" s="5"/>
      <c r="J390" s="5"/>
      <c r="K390" s="5"/>
      <c r="L390" s="3"/>
      <c r="M390" s="3"/>
      <c r="N390" s="3"/>
      <c r="O390" s="2"/>
      <c r="P390" s="2"/>
      <c r="Q390" s="2"/>
      <c r="R390" s="2"/>
      <c r="S390" s="2"/>
    </row>
    <row r="391" spans="1:19" ht="15">
      <c r="A391" s="2"/>
      <c r="B391" s="6"/>
      <c r="C391" s="6"/>
      <c r="D391" s="6"/>
      <c r="E391" s="7"/>
      <c r="F391" s="3"/>
      <c r="G391" s="5"/>
      <c r="H391" s="5"/>
      <c r="I391" s="5"/>
      <c r="J391" s="5"/>
      <c r="K391" s="5"/>
      <c r="L391" s="3"/>
      <c r="M391" s="3"/>
      <c r="N391" s="3"/>
      <c r="O391" s="2"/>
      <c r="P391" s="2"/>
      <c r="Q391" s="2"/>
      <c r="R391" s="2"/>
      <c r="S391" s="2"/>
    </row>
    <row r="392" spans="1:19" ht="15">
      <c r="A392" s="2"/>
      <c r="B392" s="6"/>
      <c r="C392" s="6"/>
      <c r="D392" s="6"/>
      <c r="E392" s="7"/>
      <c r="F392" s="3"/>
      <c r="G392" s="5"/>
      <c r="H392" s="5"/>
      <c r="I392" s="5"/>
      <c r="J392" s="5"/>
      <c r="K392" s="5"/>
      <c r="L392" s="3"/>
      <c r="M392" s="3"/>
      <c r="N392" s="3"/>
      <c r="O392" s="2"/>
      <c r="P392" s="2"/>
      <c r="Q392" s="2"/>
      <c r="R392" s="2"/>
      <c r="S392" s="2"/>
    </row>
    <row r="393" spans="1:19" ht="15">
      <c r="A393" s="2"/>
      <c r="B393" s="6"/>
      <c r="C393" s="6"/>
      <c r="D393" s="6"/>
      <c r="E393" s="7"/>
      <c r="F393" s="3"/>
      <c r="G393" s="5"/>
      <c r="H393" s="5"/>
      <c r="I393" s="5"/>
      <c r="J393" s="5"/>
      <c r="K393" s="5"/>
      <c r="L393" s="3"/>
      <c r="M393" s="3"/>
      <c r="N393" s="3"/>
      <c r="O393" s="2"/>
      <c r="P393" s="2"/>
      <c r="Q393" s="2"/>
      <c r="R393" s="2"/>
      <c r="S393" s="2"/>
    </row>
    <row r="394" spans="1:19" ht="15">
      <c r="A394" s="2"/>
      <c r="B394" s="6"/>
      <c r="C394" s="6"/>
      <c r="D394" s="6"/>
      <c r="E394" s="7"/>
      <c r="F394" s="3"/>
      <c r="G394" s="5"/>
      <c r="H394" s="5"/>
      <c r="I394" s="5"/>
      <c r="J394" s="5"/>
      <c r="K394" s="5"/>
      <c r="L394" s="3"/>
      <c r="M394" s="3"/>
      <c r="N394" s="3"/>
      <c r="O394" s="2"/>
      <c r="P394" s="2"/>
      <c r="Q394" s="2"/>
      <c r="R394" s="2"/>
      <c r="S394" s="2"/>
    </row>
    <row r="395" spans="1:19" ht="15">
      <c r="A395" s="2"/>
      <c r="B395" s="6"/>
      <c r="C395" s="6"/>
      <c r="D395" s="6"/>
      <c r="E395" s="7"/>
      <c r="F395" s="3"/>
      <c r="G395" s="5"/>
      <c r="H395" s="5"/>
      <c r="I395" s="5"/>
      <c r="J395" s="5"/>
      <c r="K395" s="5"/>
      <c r="L395" s="3"/>
      <c r="M395" s="3"/>
      <c r="N395" s="3"/>
      <c r="O395" s="2"/>
      <c r="P395" s="2"/>
      <c r="Q395" s="2"/>
      <c r="R395" s="2"/>
      <c r="S395" s="2"/>
    </row>
    <row r="396" spans="1:19" ht="15">
      <c r="A396" s="2"/>
      <c r="B396" s="6"/>
      <c r="C396" s="6"/>
      <c r="D396" s="6"/>
      <c r="E396" s="7"/>
      <c r="F396" s="3"/>
      <c r="G396" s="2"/>
      <c r="H396" s="2"/>
      <c r="I396" s="2"/>
      <c r="J396" s="2"/>
      <c r="K396" s="2"/>
      <c r="L396" s="3"/>
      <c r="M396" s="3"/>
      <c r="N396" s="3"/>
      <c r="O396" s="2"/>
      <c r="P396" s="2"/>
      <c r="Q396" s="2"/>
      <c r="R396" s="2"/>
      <c r="S396" s="2"/>
    </row>
    <row r="397" spans="1:19" ht="15">
      <c r="A397" s="2"/>
      <c r="B397" s="6"/>
      <c r="C397" s="6"/>
      <c r="D397" s="6"/>
      <c r="E397" s="7"/>
      <c r="F397" s="3"/>
      <c r="G397" s="2"/>
      <c r="H397" s="2"/>
      <c r="I397" s="2"/>
      <c r="J397" s="2"/>
      <c r="K397" s="2"/>
      <c r="L397" s="3"/>
      <c r="M397" s="3"/>
      <c r="N397" s="3"/>
      <c r="O397" s="2"/>
      <c r="P397" s="2"/>
      <c r="Q397" s="2"/>
      <c r="R397" s="2"/>
      <c r="S397" s="2"/>
    </row>
    <row r="398" spans="1:19" ht="15">
      <c r="A398" s="2"/>
      <c r="B398" s="6"/>
      <c r="C398" s="6"/>
      <c r="D398" s="6"/>
      <c r="E398" s="7"/>
      <c r="F398" s="3"/>
      <c r="G398" s="2"/>
      <c r="H398" s="2"/>
      <c r="I398" s="2"/>
      <c r="J398" s="2"/>
      <c r="K398" s="2"/>
      <c r="L398" s="3"/>
      <c r="M398" s="3"/>
      <c r="N398" s="3"/>
      <c r="O398" s="2"/>
      <c r="P398" s="2"/>
      <c r="Q398" s="2"/>
      <c r="R398" s="2"/>
      <c r="S398" s="2"/>
    </row>
    <row r="399" spans="1:19" ht="15">
      <c r="A399" s="2"/>
      <c r="B399" s="6"/>
      <c r="C399" s="6"/>
      <c r="D399" s="6"/>
      <c r="E399" s="7"/>
      <c r="F399" s="3"/>
      <c r="G399" s="2"/>
      <c r="H399" s="2"/>
      <c r="I399" s="2"/>
      <c r="J399" s="2"/>
      <c r="K399" s="2"/>
      <c r="L399" s="3"/>
      <c r="M399" s="3"/>
      <c r="N399" s="3"/>
      <c r="O399" s="2"/>
      <c r="P399" s="2"/>
      <c r="Q399" s="2"/>
      <c r="R399" s="2"/>
      <c r="S399" s="2"/>
    </row>
    <row r="400" spans="1:19" ht="15">
      <c r="A400" s="2"/>
      <c r="B400" s="6"/>
      <c r="C400" s="6"/>
      <c r="D400" s="6"/>
      <c r="E400" s="7"/>
      <c r="F400" s="3"/>
      <c r="G400" s="2"/>
      <c r="H400" s="2"/>
      <c r="I400" s="2"/>
      <c r="J400" s="2"/>
      <c r="K400" s="2"/>
      <c r="L400" s="3"/>
      <c r="M400" s="3"/>
      <c r="N400" s="3"/>
      <c r="O400" s="2"/>
      <c r="P400" s="2"/>
      <c r="Q400" s="2"/>
      <c r="R400" s="2"/>
      <c r="S400" s="2"/>
    </row>
    <row r="401" spans="1:19" ht="15">
      <c r="A401" s="2"/>
      <c r="B401" s="6"/>
      <c r="C401" s="6"/>
      <c r="D401" s="6"/>
      <c r="E401" s="7"/>
      <c r="F401" s="3"/>
      <c r="G401" s="2"/>
      <c r="H401" s="2"/>
      <c r="I401" s="2"/>
      <c r="J401" s="2"/>
      <c r="K401" s="2"/>
      <c r="L401" s="3"/>
      <c r="M401" s="3"/>
      <c r="N401" s="3"/>
      <c r="O401" s="2"/>
      <c r="P401" s="2"/>
      <c r="Q401" s="2"/>
      <c r="R401" s="2"/>
      <c r="S401" s="2"/>
    </row>
    <row r="402" spans="1:19" ht="15">
      <c r="A402" s="2"/>
      <c r="B402" s="6"/>
      <c r="C402" s="6"/>
      <c r="D402" s="6"/>
      <c r="E402" s="7"/>
      <c r="F402" s="3"/>
      <c r="G402" s="2"/>
      <c r="H402" s="2"/>
      <c r="I402" s="2"/>
      <c r="J402" s="2"/>
      <c r="K402" s="2"/>
      <c r="L402" s="3"/>
      <c r="M402" s="3"/>
      <c r="N402" s="3"/>
      <c r="O402" s="2"/>
      <c r="P402" s="2"/>
      <c r="Q402" s="2"/>
      <c r="R402" s="2"/>
      <c r="S402" s="2"/>
    </row>
    <row r="403" spans="1:19" ht="15">
      <c r="A403" s="2"/>
      <c r="B403" s="6"/>
      <c r="C403" s="6"/>
      <c r="D403" s="6"/>
      <c r="E403" s="7"/>
      <c r="F403" s="3"/>
      <c r="G403" s="2"/>
      <c r="H403" s="2"/>
      <c r="I403" s="2"/>
      <c r="J403" s="2"/>
      <c r="K403" s="2"/>
      <c r="L403" s="3"/>
      <c r="M403" s="3"/>
      <c r="N403" s="3"/>
      <c r="O403" s="2"/>
      <c r="P403" s="2"/>
      <c r="Q403" s="2"/>
      <c r="R403" s="2"/>
      <c r="S403" s="2"/>
    </row>
    <row r="404" spans="1:19" ht="15">
      <c r="A404" s="2"/>
      <c r="B404" s="6"/>
      <c r="C404" s="6"/>
      <c r="D404" s="6"/>
      <c r="E404" s="7"/>
      <c r="F404" s="3"/>
      <c r="G404" s="2"/>
      <c r="H404" s="2"/>
      <c r="I404" s="2"/>
      <c r="J404" s="2"/>
      <c r="K404" s="2"/>
      <c r="L404" s="3"/>
      <c r="M404" s="3"/>
      <c r="N404" s="3"/>
      <c r="O404" s="2"/>
      <c r="P404" s="2"/>
      <c r="Q404" s="2"/>
      <c r="R404" s="2"/>
      <c r="S404" s="2"/>
    </row>
    <row r="405" spans="1:19" ht="15">
      <c r="A405" s="2"/>
      <c r="B405" s="6"/>
      <c r="C405" s="6"/>
      <c r="D405" s="6"/>
      <c r="E405" s="7"/>
      <c r="F405" s="3"/>
      <c r="G405" s="2"/>
      <c r="H405" s="2"/>
      <c r="I405" s="2"/>
      <c r="J405" s="2"/>
      <c r="K405" s="2"/>
      <c r="L405" s="3"/>
      <c r="M405" s="3"/>
      <c r="N405" s="3"/>
      <c r="O405" s="2"/>
      <c r="P405" s="2"/>
      <c r="Q405" s="2"/>
      <c r="R405" s="2"/>
      <c r="S405" s="2"/>
    </row>
    <row r="406" spans="1:19" ht="15">
      <c r="A406" s="2"/>
      <c r="B406" s="6"/>
      <c r="C406" s="6"/>
      <c r="D406" s="6"/>
      <c r="E406" s="7"/>
      <c r="F406" s="3"/>
      <c r="G406" s="2"/>
      <c r="H406" s="2"/>
      <c r="I406" s="2"/>
      <c r="J406" s="2"/>
      <c r="K406" s="2"/>
      <c r="L406" s="3"/>
      <c r="M406" s="3"/>
      <c r="N406" s="3"/>
      <c r="O406" s="2"/>
      <c r="P406" s="2"/>
      <c r="Q406" s="2"/>
      <c r="R406" s="2"/>
      <c r="S406" s="2"/>
    </row>
    <row r="407" spans="1:19" ht="15">
      <c r="A407" s="2"/>
      <c r="B407" s="6"/>
      <c r="C407" s="6"/>
      <c r="D407" s="6"/>
      <c r="E407" s="7"/>
      <c r="F407" s="3"/>
      <c r="G407" s="2"/>
      <c r="H407" s="2"/>
      <c r="I407" s="2"/>
      <c r="J407" s="2"/>
      <c r="K407" s="2"/>
      <c r="L407" s="3"/>
      <c r="M407" s="3"/>
      <c r="N407" s="3"/>
      <c r="O407" s="2"/>
      <c r="P407" s="2"/>
      <c r="Q407" s="2"/>
      <c r="R407" s="2"/>
      <c r="S407" s="2"/>
    </row>
    <row r="408" spans="1:19" ht="15">
      <c r="A408" s="2"/>
      <c r="B408" s="6"/>
      <c r="C408" s="6"/>
      <c r="D408" s="6"/>
      <c r="E408" s="7"/>
      <c r="F408" s="3"/>
      <c r="G408" s="2"/>
      <c r="H408" s="2"/>
      <c r="I408" s="2"/>
      <c r="J408" s="2"/>
      <c r="K408" s="2"/>
      <c r="L408" s="3"/>
      <c r="M408" s="3"/>
      <c r="N408" s="3"/>
      <c r="O408" s="2"/>
      <c r="P408" s="2"/>
      <c r="Q408" s="2"/>
      <c r="R408" s="2"/>
      <c r="S408" s="2"/>
    </row>
    <row r="409" spans="1:19" ht="15">
      <c r="A409" s="2"/>
      <c r="B409" s="6"/>
      <c r="C409" s="6"/>
      <c r="D409" s="6"/>
      <c r="E409" s="7"/>
      <c r="F409" s="3"/>
      <c r="G409" s="2"/>
      <c r="H409" s="2"/>
      <c r="I409" s="2"/>
      <c r="J409" s="2"/>
      <c r="K409" s="2"/>
      <c r="L409" s="3"/>
      <c r="M409" s="3"/>
      <c r="N409" s="3"/>
      <c r="O409" s="2"/>
      <c r="P409" s="2"/>
      <c r="Q409" s="2"/>
      <c r="R409" s="2"/>
      <c r="S409" s="2"/>
    </row>
    <row r="410" spans="1:19" ht="15">
      <c r="A410" s="2"/>
      <c r="B410" s="6"/>
      <c r="C410" s="6"/>
      <c r="D410" s="6"/>
      <c r="E410" s="7"/>
      <c r="F410" s="3"/>
      <c r="G410" s="2"/>
      <c r="H410" s="2"/>
      <c r="I410" s="2"/>
      <c r="J410" s="2"/>
      <c r="K410" s="2"/>
      <c r="L410" s="3"/>
      <c r="M410" s="3"/>
      <c r="N410" s="3"/>
      <c r="O410" s="2"/>
      <c r="P410" s="2"/>
      <c r="Q410" s="2"/>
      <c r="R410" s="2"/>
      <c r="S410" s="2"/>
    </row>
    <row r="411" spans="1:19" ht="15">
      <c r="A411" s="2"/>
      <c r="B411" s="6"/>
      <c r="C411" s="6"/>
      <c r="D411" s="6"/>
      <c r="E411" s="7"/>
      <c r="F411" s="3"/>
      <c r="G411" s="2"/>
      <c r="H411" s="2"/>
      <c r="I411" s="2"/>
      <c r="J411" s="2"/>
      <c r="K411" s="2"/>
      <c r="L411" s="3"/>
      <c r="M411" s="3"/>
      <c r="N411" s="3"/>
      <c r="O411" s="2"/>
      <c r="P411" s="2"/>
      <c r="Q411" s="2"/>
      <c r="R411" s="2"/>
      <c r="S411" s="2"/>
    </row>
    <row r="412" spans="1:19" ht="15">
      <c r="A412" s="2"/>
      <c r="B412" s="6"/>
      <c r="C412" s="6"/>
      <c r="D412" s="6"/>
      <c r="E412" s="7"/>
      <c r="F412" s="3"/>
      <c r="G412" s="2"/>
      <c r="H412" s="2"/>
      <c r="I412" s="2"/>
      <c r="J412" s="2"/>
      <c r="K412" s="2"/>
      <c r="L412" s="3"/>
      <c r="M412" s="3"/>
      <c r="N412" s="3"/>
      <c r="O412" s="2"/>
      <c r="P412" s="2"/>
      <c r="Q412" s="2"/>
      <c r="R412" s="2"/>
      <c r="S412" s="2"/>
    </row>
    <row r="413" spans="1:19" ht="15">
      <c r="A413" s="2"/>
      <c r="B413" s="6"/>
      <c r="C413" s="6"/>
      <c r="D413" s="6"/>
      <c r="E413" s="7"/>
      <c r="F413" s="3"/>
      <c r="G413" s="2"/>
      <c r="H413" s="2"/>
      <c r="I413" s="2"/>
      <c r="J413" s="2"/>
      <c r="K413" s="2"/>
      <c r="L413" s="3"/>
      <c r="M413" s="3"/>
      <c r="N413" s="3"/>
      <c r="O413" s="2"/>
      <c r="P413" s="2"/>
      <c r="Q413" s="2"/>
      <c r="R413" s="2"/>
      <c r="S413" s="2"/>
    </row>
    <row r="414" spans="1:19" ht="15">
      <c r="A414" s="2"/>
      <c r="B414" s="6"/>
      <c r="C414" s="6"/>
      <c r="D414" s="6"/>
      <c r="E414" s="7"/>
      <c r="F414" s="3"/>
      <c r="G414" s="2"/>
      <c r="H414" s="2"/>
      <c r="I414" s="2"/>
      <c r="J414" s="2"/>
      <c r="K414" s="2"/>
      <c r="L414" s="3"/>
      <c r="M414" s="3"/>
      <c r="N414" s="3"/>
      <c r="O414" s="2"/>
      <c r="P414" s="2"/>
      <c r="Q414" s="2"/>
      <c r="R414" s="2"/>
      <c r="S414" s="2"/>
    </row>
    <row r="415" spans="1:19" ht="15">
      <c r="A415" s="2"/>
      <c r="B415" s="6"/>
      <c r="C415" s="6"/>
      <c r="D415" s="6"/>
      <c r="E415" s="7"/>
      <c r="F415" s="3"/>
      <c r="G415" s="2"/>
      <c r="H415" s="2"/>
      <c r="I415" s="2"/>
      <c r="J415" s="2"/>
      <c r="K415" s="2"/>
      <c r="L415" s="3"/>
      <c r="M415" s="3"/>
      <c r="N415" s="3"/>
      <c r="O415" s="2"/>
      <c r="P415" s="2"/>
      <c r="Q415" s="2"/>
      <c r="R415" s="2"/>
      <c r="S415" s="2"/>
    </row>
    <row r="416" spans="1:19" ht="15">
      <c r="A416" s="2"/>
      <c r="B416" s="6"/>
      <c r="C416" s="6"/>
      <c r="D416" s="6"/>
      <c r="E416" s="7"/>
      <c r="F416" s="3"/>
      <c r="G416" s="2"/>
      <c r="H416" s="2"/>
      <c r="I416" s="2"/>
      <c r="J416" s="2"/>
      <c r="K416" s="2"/>
      <c r="L416" s="3"/>
      <c r="M416" s="3"/>
      <c r="N416" s="3"/>
      <c r="O416" s="2"/>
      <c r="P416" s="2"/>
      <c r="Q416" s="2"/>
      <c r="R416" s="2"/>
      <c r="S416" s="2"/>
    </row>
    <row r="417" spans="1:19" ht="15">
      <c r="A417" s="2"/>
      <c r="B417" s="6"/>
      <c r="C417" s="6"/>
      <c r="D417" s="6"/>
      <c r="E417" s="7"/>
      <c r="F417" s="3"/>
      <c r="G417" s="2"/>
      <c r="H417" s="2"/>
      <c r="I417" s="2"/>
      <c r="J417" s="2"/>
      <c r="K417" s="2"/>
      <c r="L417" s="3"/>
      <c r="M417" s="3"/>
      <c r="N417" s="3"/>
      <c r="O417" s="2"/>
      <c r="P417" s="2"/>
      <c r="Q417" s="2"/>
      <c r="R417" s="2"/>
      <c r="S417" s="2"/>
    </row>
    <row r="418" spans="1:19" ht="15">
      <c r="A418" s="2"/>
      <c r="B418" s="6"/>
      <c r="C418" s="6"/>
      <c r="D418" s="6"/>
      <c r="E418" s="7"/>
      <c r="F418" s="3"/>
      <c r="G418" s="2"/>
      <c r="H418" s="2"/>
      <c r="I418" s="2"/>
      <c r="J418" s="2"/>
      <c r="K418" s="2"/>
      <c r="L418" s="3"/>
      <c r="M418" s="3"/>
      <c r="N418" s="3"/>
      <c r="O418" s="2"/>
      <c r="P418" s="2"/>
      <c r="Q418" s="2"/>
      <c r="R418" s="2"/>
      <c r="S418" s="2"/>
    </row>
    <row r="419" spans="1:19" ht="15">
      <c r="A419" s="2"/>
      <c r="B419" s="6"/>
      <c r="C419" s="6"/>
      <c r="D419" s="6"/>
      <c r="E419" s="7"/>
      <c r="F419" s="3"/>
      <c r="G419" s="2"/>
      <c r="H419" s="2"/>
      <c r="I419" s="2"/>
      <c r="J419" s="2"/>
      <c r="K419" s="2"/>
      <c r="L419" s="3"/>
      <c r="M419" s="3"/>
      <c r="N419" s="3"/>
      <c r="O419" s="2"/>
      <c r="P419" s="2"/>
      <c r="Q419" s="2"/>
      <c r="R419" s="2"/>
      <c r="S419" s="2"/>
    </row>
    <row r="420" spans="1:19" ht="15">
      <c r="A420" s="2"/>
      <c r="B420" s="6"/>
      <c r="C420" s="6"/>
      <c r="D420" s="6"/>
      <c r="E420" s="7"/>
      <c r="F420" s="3"/>
      <c r="G420" s="2"/>
      <c r="H420" s="2"/>
      <c r="I420" s="2"/>
      <c r="J420" s="2"/>
      <c r="K420" s="2"/>
      <c r="L420" s="3"/>
      <c r="M420" s="3"/>
      <c r="N420" s="3"/>
      <c r="O420" s="2"/>
      <c r="P420" s="2"/>
      <c r="Q420" s="2"/>
      <c r="R420" s="2"/>
      <c r="S420" s="2"/>
    </row>
    <row r="421" spans="1:19" ht="15">
      <c r="A421" s="2"/>
      <c r="B421" s="6"/>
      <c r="C421" s="6"/>
      <c r="D421" s="6"/>
      <c r="E421" s="7"/>
      <c r="F421" s="3"/>
      <c r="G421" s="2"/>
      <c r="H421" s="2"/>
      <c r="I421" s="2"/>
      <c r="J421" s="2"/>
      <c r="K421" s="2"/>
      <c r="L421" s="3"/>
      <c r="M421" s="3"/>
      <c r="N421" s="3"/>
      <c r="O421" s="2"/>
      <c r="P421" s="2"/>
      <c r="Q421" s="2"/>
      <c r="R421" s="2"/>
      <c r="S421" s="2"/>
    </row>
    <row r="422" spans="1:19" ht="15">
      <c r="A422" s="2"/>
      <c r="B422" s="6"/>
      <c r="C422" s="6"/>
      <c r="D422" s="6"/>
      <c r="E422" s="7"/>
      <c r="F422" s="3"/>
      <c r="G422" s="2"/>
      <c r="H422" s="2"/>
      <c r="I422" s="2"/>
      <c r="J422" s="2"/>
      <c r="K422" s="2"/>
      <c r="L422" s="3"/>
      <c r="M422" s="3"/>
      <c r="N422" s="3"/>
      <c r="O422" s="2"/>
      <c r="P422" s="2"/>
      <c r="Q422" s="2"/>
      <c r="R422" s="2"/>
      <c r="S422" s="2"/>
    </row>
    <row r="423" spans="1:19" ht="15">
      <c r="A423" s="2"/>
      <c r="B423" s="6"/>
      <c r="C423" s="6"/>
      <c r="D423" s="6"/>
      <c r="E423" s="7"/>
      <c r="F423" s="3"/>
      <c r="G423" s="2"/>
      <c r="H423" s="2"/>
      <c r="I423" s="2"/>
      <c r="J423" s="2"/>
      <c r="K423" s="2"/>
      <c r="L423" s="3"/>
      <c r="M423" s="3"/>
      <c r="N423" s="3"/>
      <c r="O423" s="2"/>
      <c r="P423" s="2"/>
      <c r="Q423" s="2"/>
      <c r="R423" s="2"/>
      <c r="S423" s="2"/>
    </row>
    <row r="424" spans="1:19" ht="15">
      <c r="A424" s="2"/>
      <c r="B424" s="6"/>
      <c r="C424" s="6"/>
      <c r="D424" s="6"/>
      <c r="E424" s="7"/>
      <c r="F424" s="3"/>
      <c r="G424" s="2"/>
      <c r="H424" s="2"/>
      <c r="I424" s="2"/>
      <c r="J424" s="2"/>
      <c r="K424" s="2"/>
      <c r="L424" s="3"/>
      <c r="M424" s="3"/>
      <c r="N424" s="3"/>
      <c r="O424" s="2"/>
      <c r="P424" s="2"/>
      <c r="Q424" s="2"/>
      <c r="R424" s="2"/>
      <c r="S424" s="2"/>
    </row>
    <row r="425" spans="1:19" ht="15">
      <c r="A425" s="2"/>
      <c r="B425" s="6"/>
      <c r="C425" s="6"/>
      <c r="D425" s="6"/>
      <c r="E425" s="7"/>
      <c r="F425" s="3"/>
      <c r="G425" s="2"/>
      <c r="H425" s="2"/>
      <c r="I425" s="2"/>
      <c r="J425" s="2"/>
      <c r="K425" s="2"/>
      <c r="L425" s="3"/>
      <c r="M425" s="3"/>
      <c r="N425" s="3"/>
      <c r="O425" s="2"/>
      <c r="P425" s="2"/>
      <c r="Q425" s="2"/>
      <c r="R425" s="2"/>
      <c r="S425" s="2"/>
    </row>
    <row r="426" spans="1:19" ht="15">
      <c r="A426" s="2"/>
      <c r="B426" s="6"/>
      <c r="C426" s="6"/>
      <c r="D426" s="6"/>
      <c r="E426" s="7"/>
      <c r="F426" s="3"/>
      <c r="G426" s="2"/>
      <c r="H426" s="2"/>
      <c r="I426" s="2"/>
      <c r="J426" s="2"/>
      <c r="K426" s="2"/>
      <c r="L426" s="3"/>
      <c r="M426" s="3"/>
      <c r="N426" s="3"/>
      <c r="O426" s="2"/>
      <c r="P426" s="2"/>
      <c r="Q426" s="2"/>
      <c r="R426" s="2"/>
      <c r="S426" s="2"/>
    </row>
    <row r="427" spans="1:19" ht="15">
      <c r="A427" s="2"/>
      <c r="B427" s="6"/>
      <c r="C427" s="6"/>
      <c r="D427" s="6"/>
      <c r="E427" s="7"/>
      <c r="F427" s="3"/>
      <c r="G427" s="2"/>
      <c r="H427" s="2"/>
      <c r="I427" s="2"/>
      <c r="J427" s="2"/>
      <c r="K427" s="2"/>
      <c r="L427" s="3"/>
      <c r="M427" s="3"/>
      <c r="N427" s="3"/>
      <c r="O427" s="2"/>
      <c r="P427" s="2"/>
      <c r="Q427" s="2"/>
      <c r="R427" s="2"/>
      <c r="S427" s="2"/>
    </row>
    <row r="428" spans="1:19" ht="15">
      <c r="A428" s="2"/>
      <c r="B428" s="6"/>
      <c r="C428" s="6"/>
      <c r="D428" s="6"/>
      <c r="E428" s="7"/>
      <c r="F428" s="3"/>
      <c r="G428" s="2"/>
      <c r="H428" s="2"/>
      <c r="I428" s="2"/>
      <c r="J428" s="2"/>
      <c r="K428" s="2"/>
      <c r="L428" s="3"/>
      <c r="M428" s="3"/>
      <c r="N428" s="3"/>
      <c r="O428" s="2"/>
      <c r="P428" s="2"/>
      <c r="Q428" s="2"/>
      <c r="R428" s="2"/>
      <c r="S428" s="2"/>
    </row>
    <row r="429" spans="1:19" ht="15">
      <c r="A429" s="2"/>
      <c r="B429" s="6"/>
      <c r="C429" s="6"/>
      <c r="D429" s="6"/>
      <c r="E429" s="7"/>
      <c r="F429" s="3"/>
      <c r="G429" s="2"/>
      <c r="H429" s="2"/>
      <c r="I429" s="2"/>
      <c r="J429" s="2"/>
      <c r="K429" s="2"/>
      <c r="L429" s="3"/>
      <c r="M429" s="3"/>
      <c r="N429" s="3"/>
      <c r="O429" s="2"/>
      <c r="P429" s="2"/>
      <c r="Q429" s="2"/>
      <c r="R429" s="2"/>
      <c r="S429" s="2"/>
    </row>
    <row r="430" spans="1:19" ht="15">
      <c r="A430" s="2"/>
      <c r="B430" s="6"/>
      <c r="C430" s="6"/>
      <c r="D430" s="6"/>
      <c r="E430" s="7"/>
      <c r="F430" s="3"/>
      <c r="G430" s="2"/>
      <c r="H430" s="2"/>
      <c r="I430" s="2"/>
      <c r="J430" s="2"/>
      <c r="K430" s="2"/>
      <c r="L430" s="3"/>
      <c r="M430" s="3"/>
      <c r="N430" s="3"/>
      <c r="O430" s="2"/>
      <c r="P430" s="2"/>
      <c r="Q430" s="2"/>
      <c r="R430" s="2"/>
      <c r="S430" s="2"/>
    </row>
    <row r="431" spans="1:19" ht="15">
      <c r="A431" s="2"/>
      <c r="B431" s="6"/>
      <c r="C431" s="6"/>
      <c r="D431" s="6"/>
      <c r="E431" s="7"/>
      <c r="F431" s="3"/>
      <c r="G431" s="2"/>
      <c r="H431" s="2"/>
      <c r="I431" s="2"/>
      <c r="J431" s="2"/>
      <c r="K431" s="2"/>
      <c r="L431" s="3"/>
      <c r="M431" s="3"/>
      <c r="N431" s="3"/>
      <c r="O431" s="2"/>
      <c r="P431" s="2"/>
      <c r="Q431" s="2"/>
      <c r="R431" s="2"/>
      <c r="S431" s="2"/>
    </row>
    <row r="432" spans="1:19" ht="15">
      <c r="A432" s="2"/>
      <c r="B432" s="6"/>
      <c r="C432" s="6"/>
      <c r="D432" s="6"/>
      <c r="E432" s="7"/>
      <c r="F432" s="3"/>
      <c r="G432" s="2"/>
      <c r="H432" s="2"/>
      <c r="I432" s="2"/>
      <c r="J432" s="2"/>
      <c r="K432" s="2"/>
      <c r="L432" s="3"/>
      <c r="M432" s="3"/>
      <c r="N432" s="3"/>
      <c r="O432" s="2"/>
      <c r="P432" s="2"/>
      <c r="Q432" s="2"/>
      <c r="R432" s="2"/>
      <c r="S432" s="2"/>
    </row>
    <row r="433" spans="17:19" ht="15">
      <c r="Q433" s="2"/>
      <c r="R433" s="2"/>
      <c r="S433" s="2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JGuttentag</cp:lastModifiedBy>
  <dcterms:created xsi:type="dcterms:W3CDTF">1998-02-10T03:09:36Z</dcterms:created>
  <dcterms:modified xsi:type="dcterms:W3CDTF">2003-11-03T22:23:22Z</dcterms:modified>
  <cp:category/>
  <cp:version/>
  <cp:contentType/>
  <cp:contentStatus/>
</cp:coreProperties>
</file>