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515" windowHeight="5895" activeTab="0"/>
  </bookViews>
  <sheets>
    <sheet name="Break-Even Analysis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<sst xmlns="http://schemas.openxmlformats.org/spreadsheetml/2006/main" count="32" uniqueCount="31">
  <si>
    <t>Break even point Analysis</t>
  </si>
  <si>
    <t>For the year</t>
  </si>
  <si>
    <t>Number Of Units Sold</t>
  </si>
  <si>
    <t xml:space="preserve">Selling price per unit </t>
  </si>
  <si>
    <t>TOTAL REVENUES</t>
  </si>
  <si>
    <t xml:space="preserve">Materials </t>
  </si>
  <si>
    <t>Utilities</t>
  </si>
  <si>
    <t>Insurance</t>
  </si>
  <si>
    <t>Taxes</t>
  </si>
  <si>
    <t>Telephone</t>
  </si>
  <si>
    <t>Rent</t>
  </si>
  <si>
    <t>Accounting and legal</t>
  </si>
  <si>
    <t>Advertising</t>
  </si>
  <si>
    <t>TOTAL VARIABLE COST</t>
  </si>
  <si>
    <t>Variable  Cost</t>
  </si>
  <si>
    <t xml:space="preserve">CONTRIBUTION MARGIN </t>
  </si>
  <si>
    <t xml:space="preserve">Office and Administrative  salaries </t>
  </si>
  <si>
    <t>Direct Labor</t>
  </si>
  <si>
    <t>Indirect Labor</t>
  </si>
  <si>
    <t>Repairs and maintainer</t>
  </si>
  <si>
    <t>Other Fixed Cost</t>
  </si>
  <si>
    <t>TOTAL FIXED COST</t>
  </si>
  <si>
    <t>Fixed Cost</t>
  </si>
  <si>
    <t xml:space="preserve">Total Revenues </t>
  </si>
  <si>
    <t xml:space="preserve">Total Units  </t>
  </si>
  <si>
    <t>Total Fixed Cost</t>
  </si>
  <si>
    <t>BREAK EVEN POINT ANALYSIS</t>
  </si>
  <si>
    <t xml:space="preserve">Contribution margin </t>
  </si>
  <si>
    <t>BREAK EVEN UNITS FOR THE YEAR</t>
  </si>
  <si>
    <t>BREAK EVEN UNITS</t>
  </si>
  <si>
    <t xml:space="preserve">Misc. expenses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</si>
</sst>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-yy;@"/>
    <numFmt numFmtId="166" formatCode="[$-409]mmm\-yy;@"/>
    <numFmt numFmtId="167" formatCode="00000"/>
    <numFmt numFmtId="168" formatCode="#,##0;[Red]#,##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42"/>
      <name val="Arial"/>
      <family val="2"/>
    </font>
    <font>
      <sz val="14"/>
      <name val="Arial Narrow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66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1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1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37" borderId="0" xfId="0" applyFont="1" applyFill="1" applyBorder="1" applyAlignment="1">
      <alignment/>
    </xf>
    <xf numFmtId="166" fontId="1" fillId="0" borderId="10" xfId="0" applyNumberFormat="1" applyFont="1" applyBorder="1" applyAlignment="1">
      <alignment horizontal="left"/>
    </xf>
    <xf numFmtId="0" fontId="1" fillId="37" borderId="11" xfId="0" applyFont="1" applyFill="1" applyBorder="1" applyAlignment="1">
      <alignment horizontal="left"/>
    </xf>
    <xf numFmtId="0" fontId="1" fillId="37" borderId="12" xfId="0" applyFont="1" applyFill="1" applyBorder="1" applyAlignment="1">
      <alignment/>
    </xf>
    <xf numFmtId="0" fontId="1" fillId="37" borderId="13" xfId="0" applyFont="1" applyFill="1" applyBorder="1" applyAlignment="1">
      <alignment/>
    </xf>
    <xf numFmtId="0" fontId="1" fillId="37" borderId="14" xfId="0" applyFont="1" applyFill="1" applyBorder="1" applyAlignment="1">
      <alignment/>
    </xf>
    <xf numFmtId="0" fontId="1" fillId="37" borderId="15" xfId="0" applyFont="1" applyFill="1" applyBorder="1" applyAlignment="1">
      <alignment/>
    </xf>
    <xf numFmtId="0" fontId="3" fillId="37" borderId="16" xfId="0" applyFont="1" applyFill="1" applyBorder="1" applyAlignment="1">
      <alignment/>
    </xf>
    <xf numFmtId="0" fontId="3" fillId="37" borderId="17" xfId="0" applyFont="1" applyFill="1" applyBorder="1" applyAlignment="1">
      <alignment/>
    </xf>
    <xf numFmtId="3" fontId="3" fillId="37" borderId="18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3" fillId="37" borderId="10" xfId="0" applyFont="1" applyFill="1" applyBorder="1" applyAlignment="1">
      <alignment/>
    </xf>
    <xf numFmtId="3" fontId="3" fillId="37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 horizontal="left"/>
    </xf>
    <xf numFmtId="0" fontId="1" fillId="37" borderId="14" xfId="0" applyFont="1" applyFill="1" applyBorder="1" applyAlignment="1">
      <alignment horizontal="left" wrapText="1"/>
    </xf>
    <xf numFmtId="0" fontId="1" fillId="37" borderId="0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showGridLines="0" tabSelected="1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2" width="12.57421875" style="0" bestFit="1" customWidth="1"/>
    <col min="3" max="3" width="10.8515625" style="0" bestFit="1" customWidth="1"/>
  </cols>
  <sheetData>
    <row r="1" spans="4:10" ht="18">
      <c r="D1" s="29" t="s">
        <v>26</v>
      </c>
      <c r="E1" s="29"/>
      <c r="F1" s="29"/>
      <c r="G1" s="29"/>
      <c r="H1" s="27"/>
      <c r="J1" s="28"/>
    </row>
    <row r="3" spans="3:7" ht="13.5" thickBot="1">
      <c r="C3" s="15"/>
      <c r="D3" s="15"/>
      <c r="E3" s="16" t="s">
        <v>28</v>
      </c>
      <c r="F3" s="15"/>
      <c r="G3" s="15"/>
    </row>
    <row r="4" spans="1:7" ht="15">
      <c r="A4" s="32" t="s">
        <v>0</v>
      </c>
      <c r="E4" s="19" t="s">
        <v>24</v>
      </c>
      <c r="F4" s="20"/>
      <c r="G4" s="21">
        <f>SUM(B11:M11)</f>
        <v>1200</v>
      </c>
    </row>
    <row r="5" spans="1:7" ht="15">
      <c r="A5" s="32" t="s">
        <v>1</v>
      </c>
      <c r="E5" s="22" t="s">
        <v>23</v>
      </c>
      <c r="F5" s="17"/>
      <c r="G5" s="23">
        <f>SUM(B12,C12,D12,E12,F12,G12,H12,I12,J12,K12,L12,M12)</f>
        <v>24000</v>
      </c>
    </row>
    <row r="6" spans="1:7" ht="27" customHeight="1">
      <c r="A6" s="33">
        <v>39814</v>
      </c>
      <c r="E6" s="34" t="s">
        <v>27</v>
      </c>
      <c r="F6" s="35"/>
      <c r="G6" s="23">
        <f>SUM(B31:M31)</f>
        <v>21600</v>
      </c>
    </row>
    <row r="7" spans="1:16" ht="13.5" thickBot="1">
      <c r="A7" s="1"/>
      <c r="B7" s="2"/>
      <c r="C7" s="2"/>
      <c r="D7" s="2"/>
      <c r="E7" s="22" t="s">
        <v>25</v>
      </c>
      <c r="F7" s="17"/>
      <c r="G7" s="23">
        <f>SUM(B39:M39)</f>
        <v>10800</v>
      </c>
      <c r="H7" s="2"/>
      <c r="I7" s="2"/>
      <c r="J7" s="2"/>
      <c r="K7" s="2"/>
      <c r="L7" s="2"/>
      <c r="M7" s="2"/>
      <c r="N7" s="2"/>
      <c r="O7" s="2"/>
      <c r="P7" s="2"/>
    </row>
    <row r="8" spans="1:16" ht="13.5" thickBot="1">
      <c r="A8" s="18" t="s">
        <v>3</v>
      </c>
      <c r="B8" s="3">
        <v>20</v>
      </c>
      <c r="C8" s="2"/>
      <c r="D8" s="2"/>
      <c r="E8" s="24" t="s">
        <v>28</v>
      </c>
      <c r="F8" s="25"/>
      <c r="G8" s="26">
        <f>(G7/(G6/G4))</f>
        <v>600</v>
      </c>
      <c r="H8" s="2"/>
      <c r="I8" s="2"/>
      <c r="J8" s="2"/>
      <c r="K8" s="2"/>
      <c r="L8" s="2"/>
      <c r="M8" s="2"/>
      <c r="N8" s="2"/>
      <c r="O8" s="2"/>
      <c r="P8" s="2"/>
    </row>
    <row r="9" spans="1:16" ht="12.7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2.75">
      <c r="A10" s="3"/>
      <c r="B10" s="4">
        <f>A6</f>
        <v>39814</v>
      </c>
      <c r="C10" s="4">
        <f>DATE(YEAR(A6),MONTH(A6)+1,1)</f>
        <v>39845</v>
      </c>
      <c r="D10" s="4">
        <f aca="true" t="shared" si="0" ref="D10:M10">DATE(YEAR(C10),MONTH(C10)+1,1)</f>
        <v>39873</v>
      </c>
      <c r="E10" s="4">
        <f t="shared" si="0"/>
        <v>39904</v>
      </c>
      <c r="F10" s="4">
        <f t="shared" si="0"/>
        <v>39934</v>
      </c>
      <c r="G10" s="4">
        <f t="shared" si="0"/>
        <v>39965</v>
      </c>
      <c r="H10" s="4">
        <f t="shared" si="0"/>
        <v>39995</v>
      </c>
      <c r="I10" s="4">
        <f t="shared" si="0"/>
        <v>40026</v>
      </c>
      <c r="J10" s="4">
        <f t="shared" si="0"/>
        <v>40057</v>
      </c>
      <c r="K10" s="4">
        <f t="shared" si="0"/>
        <v>40087</v>
      </c>
      <c r="L10" s="4">
        <f t="shared" si="0"/>
        <v>40118</v>
      </c>
      <c r="M10" s="4">
        <f t="shared" si="0"/>
        <v>40148</v>
      </c>
      <c r="N10" s="2"/>
      <c r="O10" s="2"/>
      <c r="P10" s="2"/>
    </row>
    <row r="11" spans="1:16" ht="12.75">
      <c r="A11" s="5" t="s">
        <v>2</v>
      </c>
      <c r="B11" s="3">
        <v>100</v>
      </c>
      <c r="C11" s="3">
        <v>100</v>
      </c>
      <c r="D11" s="3">
        <v>100</v>
      </c>
      <c r="E11" s="6">
        <v>100</v>
      </c>
      <c r="F11" s="6">
        <v>100</v>
      </c>
      <c r="G11" s="6">
        <v>100</v>
      </c>
      <c r="H11" s="6">
        <v>100</v>
      </c>
      <c r="I11" s="6">
        <v>100</v>
      </c>
      <c r="J11" s="6">
        <v>100</v>
      </c>
      <c r="K11" s="6">
        <v>100</v>
      </c>
      <c r="L11" s="6">
        <v>100</v>
      </c>
      <c r="M11" s="6">
        <v>100</v>
      </c>
      <c r="N11" s="2"/>
      <c r="O11" s="2"/>
      <c r="P11" s="2"/>
    </row>
    <row r="12" spans="1:16" ht="12.75">
      <c r="A12" s="7" t="s">
        <v>4</v>
      </c>
      <c r="B12" s="8">
        <f aca="true" t="shared" si="1" ref="B12:M12">($B$8*B$11)</f>
        <v>2000</v>
      </c>
      <c r="C12" s="8">
        <f t="shared" si="1"/>
        <v>2000</v>
      </c>
      <c r="D12" s="8">
        <f t="shared" si="1"/>
        <v>2000</v>
      </c>
      <c r="E12" s="8">
        <f t="shared" si="1"/>
        <v>2000</v>
      </c>
      <c r="F12" s="8">
        <f t="shared" si="1"/>
        <v>2000</v>
      </c>
      <c r="G12" s="8">
        <f t="shared" si="1"/>
        <v>2000</v>
      </c>
      <c r="H12" s="8">
        <f t="shared" si="1"/>
        <v>2000</v>
      </c>
      <c r="I12" s="8">
        <f t="shared" si="1"/>
        <v>2000</v>
      </c>
      <c r="J12" s="8">
        <f t="shared" si="1"/>
        <v>2000</v>
      </c>
      <c r="K12" s="8">
        <f t="shared" si="1"/>
        <v>2000</v>
      </c>
      <c r="L12" s="8">
        <f t="shared" si="1"/>
        <v>2000</v>
      </c>
      <c r="M12" s="8">
        <f t="shared" si="1"/>
        <v>2000</v>
      </c>
      <c r="N12" s="2"/>
      <c r="O12" s="2"/>
      <c r="P12" s="2"/>
    </row>
    <row r="13" spans="1:16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2"/>
      <c r="O13" s="2"/>
      <c r="P13" s="2"/>
    </row>
    <row r="14" spans="1:16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2"/>
      <c r="O14" s="2"/>
      <c r="P14" s="2"/>
    </row>
    <row r="15" spans="1:16" ht="12.75">
      <c r="A15" s="9" t="s">
        <v>14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2"/>
      <c r="O15" s="2"/>
      <c r="P15" s="2"/>
    </row>
    <row r="16" spans="1:16" ht="12.75">
      <c r="A16" s="6" t="s">
        <v>5</v>
      </c>
      <c r="B16" s="3">
        <v>200</v>
      </c>
      <c r="C16" s="3">
        <v>200</v>
      </c>
      <c r="D16" s="3">
        <v>200</v>
      </c>
      <c r="E16" s="3">
        <v>200</v>
      </c>
      <c r="F16" s="3">
        <v>200</v>
      </c>
      <c r="G16" s="3">
        <v>200</v>
      </c>
      <c r="H16" s="3">
        <v>200</v>
      </c>
      <c r="I16" s="3">
        <v>200</v>
      </c>
      <c r="J16" s="3">
        <v>200</v>
      </c>
      <c r="K16" s="3">
        <v>200</v>
      </c>
      <c r="L16" s="3">
        <v>200</v>
      </c>
      <c r="M16" s="3">
        <v>200</v>
      </c>
      <c r="N16" s="2"/>
      <c r="O16" s="2"/>
      <c r="P16" s="2"/>
    </row>
    <row r="17" spans="1:16" ht="12.75">
      <c r="A17" s="6" t="s">
        <v>17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2"/>
      <c r="O17" s="2"/>
      <c r="P17" s="2"/>
    </row>
    <row r="18" spans="1:16" ht="12.75">
      <c r="A18" s="6" t="s">
        <v>18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2"/>
      <c r="O18" s="2"/>
      <c r="P18" s="2"/>
    </row>
    <row r="19" spans="1:16" ht="12.75">
      <c r="A19" s="6" t="s">
        <v>6</v>
      </c>
      <c r="B19" s="6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2"/>
      <c r="O19" s="2"/>
      <c r="P19" s="2"/>
    </row>
    <row r="20" spans="1:16" ht="12.75">
      <c r="A20" s="6" t="s">
        <v>7</v>
      </c>
      <c r="B20" s="6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2"/>
      <c r="O20" s="2"/>
      <c r="P20" s="2"/>
    </row>
    <row r="21" spans="1:16" ht="12.75">
      <c r="A21" s="6" t="s">
        <v>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2"/>
      <c r="O21" s="2"/>
      <c r="P21" s="2"/>
    </row>
    <row r="22" spans="1:16" ht="12.75">
      <c r="A22" s="6" t="s">
        <v>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2"/>
      <c r="O22" s="2"/>
      <c r="P22" s="2"/>
    </row>
    <row r="23" spans="1:16" ht="12.75">
      <c r="A23" s="6" t="s">
        <v>11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2"/>
      <c r="O23" s="2"/>
      <c r="P23" s="2"/>
    </row>
    <row r="24" spans="1:16" ht="12.75">
      <c r="A24" s="6" t="s">
        <v>12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2"/>
      <c r="O24" s="2"/>
      <c r="P24" s="2"/>
    </row>
    <row r="25" spans="1:16" ht="12.75">
      <c r="A25" s="6" t="s">
        <v>19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2"/>
      <c r="O25" s="2"/>
      <c r="P25" s="2"/>
    </row>
    <row r="26" spans="1:16" ht="12.75">
      <c r="A26" s="6" t="s">
        <v>30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2"/>
      <c r="O26" s="2"/>
      <c r="P26" s="2"/>
    </row>
    <row r="27" spans="1:16" ht="12.75">
      <c r="A27" s="6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2"/>
      <c r="O27" s="2"/>
      <c r="P27" s="2"/>
    </row>
    <row r="28" spans="1:16" ht="12.75">
      <c r="A28" s="6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2"/>
      <c r="O28" s="2"/>
      <c r="P28" s="2"/>
    </row>
    <row r="29" spans="1:16" ht="12.75">
      <c r="A29" s="9" t="s">
        <v>13</v>
      </c>
      <c r="B29" s="10">
        <f>SUM(B$15:B$28)</f>
        <v>200</v>
      </c>
      <c r="C29" s="10">
        <f aca="true" t="shared" si="2" ref="C29:M29">SUM(C$15:C$28)</f>
        <v>200</v>
      </c>
      <c r="D29" s="10">
        <f t="shared" si="2"/>
        <v>200</v>
      </c>
      <c r="E29" s="10">
        <f t="shared" si="2"/>
        <v>200</v>
      </c>
      <c r="F29" s="10">
        <f t="shared" si="2"/>
        <v>200</v>
      </c>
      <c r="G29" s="10">
        <f t="shared" si="2"/>
        <v>200</v>
      </c>
      <c r="H29" s="10">
        <f t="shared" si="2"/>
        <v>200</v>
      </c>
      <c r="I29" s="10">
        <f t="shared" si="2"/>
        <v>200</v>
      </c>
      <c r="J29" s="10">
        <f t="shared" si="2"/>
        <v>200</v>
      </c>
      <c r="K29" s="10">
        <f t="shared" si="2"/>
        <v>200</v>
      </c>
      <c r="L29" s="10">
        <f t="shared" si="2"/>
        <v>200</v>
      </c>
      <c r="M29" s="10">
        <f t="shared" si="2"/>
        <v>200</v>
      </c>
      <c r="N29" s="2"/>
      <c r="O29" s="2"/>
      <c r="P29" s="2"/>
    </row>
    <row r="30" spans="1:16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2"/>
      <c r="O30" s="2"/>
      <c r="P30" s="2"/>
    </row>
    <row r="31" spans="1:16" ht="12.75">
      <c r="A31" s="11" t="s">
        <v>15</v>
      </c>
      <c r="B31" s="12">
        <f>(B$12-B$29)</f>
        <v>1800</v>
      </c>
      <c r="C31" s="12">
        <f aca="true" t="shared" si="3" ref="C31:M31">(C$12-C$29)</f>
        <v>1800</v>
      </c>
      <c r="D31" s="12">
        <f t="shared" si="3"/>
        <v>1800</v>
      </c>
      <c r="E31" s="12">
        <f t="shared" si="3"/>
        <v>1800</v>
      </c>
      <c r="F31" s="12">
        <f t="shared" si="3"/>
        <v>1800</v>
      </c>
      <c r="G31" s="12">
        <f t="shared" si="3"/>
        <v>1800</v>
      </c>
      <c r="H31" s="12">
        <f t="shared" si="3"/>
        <v>1800</v>
      </c>
      <c r="I31" s="12">
        <f t="shared" si="3"/>
        <v>1800</v>
      </c>
      <c r="J31" s="12">
        <f t="shared" si="3"/>
        <v>1800</v>
      </c>
      <c r="K31" s="12">
        <f t="shared" si="3"/>
        <v>1800</v>
      </c>
      <c r="L31" s="12">
        <f t="shared" si="3"/>
        <v>1800</v>
      </c>
      <c r="M31" s="12">
        <f t="shared" si="3"/>
        <v>1800</v>
      </c>
      <c r="N31" s="2"/>
      <c r="O31" s="2"/>
      <c r="P31" s="2"/>
    </row>
    <row r="32" spans="1:13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2.75">
      <c r="A33" s="13" t="s">
        <v>22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.75">
      <c r="A34" s="3" t="s">
        <v>10</v>
      </c>
      <c r="B34" s="3">
        <v>900</v>
      </c>
      <c r="C34" s="3">
        <v>900</v>
      </c>
      <c r="D34" s="3">
        <v>900</v>
      </c>
      <c r="E34" s="3">
        <v>900</v>
      </c>
      <c r="F34" s="3">
        <v>900</v>
      </c>
      <c r="G34" s="3">
        <v>900</v>
      </c>
      <c r="H34" s="3">
        <v>900</v>
      </c>
      <c r="I34" s="3">
        <v>900</v>
      </c>
      <c r="J34" s="3">
        <v>900</v>
      </c>
      <c r="K34" s="3">
        <v>900</v>
      </c>
      <c r="L34" s="3">
        <v>900</v>
      </c>
      <c r="M34" s="3">
        <v>900</v>
      </c>
    </row>
    <row r="35" spans="1:13" ht="12.75">
      <c r="A35" s="3" t="s">
        <v>16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2.75">
      <c r="A36" s="3" t="s">
        <v>20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2.75">
      <c r="A39" s="13" t="s">
        <v>21</v>
      </c>
      <c r="B39" s="14">
        <f aca="true" t="shared" si="4" ref="B39:M39">SUM(B$34:B$38)</f>
        <v>900</v>
      </c>
      <c r="C39" s="14">
        <f t="shared" si="4"/>
        <v>900</v>
      </c>
      <c r="D39" s="14">
        <f t="shared" si="4"/>
        <v>900</v>
      </c>
      <c r="E39" s="14">
        <f t="shared" si="4"/>
        <v>900</v>
      </c>
      <c r="F39" s="14">
        <f t="shared" si="4"/>
        <v>900</v>
      </c>
      <c r="G39" s="14">
        <f t="shared" si="4"/>
        <v>900</v>
      </c>
      <c r="H39" s="14">
        <f t="shared" si="4"/>
        <v>900</v>
      </c>
      <c r="I39" s="14">
        <f t="shared" si="4"/>
        <v>900</v>
      </c>
      <c r="J39" s="14">
        <f t="shared" si="4"/>
        <v>900</v>
      </c>
      <c r="K39" s="14">
        <f t="shared" si="4"/>
        <v>900</v>
      </c>
      <c r="L39" s="14">
        <f t="shared" si="4"/>
        <v>900</v>
      </c>
      <c r="M39" s="14">
        <f t="shared" si="4"/>
        <v>900</v>
      </c>
    </row>
    <row r="40" spans="1:13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2.75">
      <c r="A41" s="30" t="s">
        <v>29</v>
      </c>
      <c r="B41" s="31">
        <f>(B$39/(B$31/B$11))</f>
        <v>50</v>
      </c>
      <c r="C41" s="31">
        <f aca="true" t="shared" si="5" ref="C41:M41">(C$39/(C$31/C$11))</f>
        <v>50</v>
      </c>
      <c r="D41" s="31">
        <f>(D$39/(D$31/D$11))</f>
        <v>50</v>
      </c>
      <c r="E41" s="31">
        <f t="shared" si="5"/>
        <v>50</v>
      </c>
      <c r="F41" s="31">
        <f t="shared" si="5"/>
        <v>50</v>
      </c>
      <c r="G41" s="31">
        <f t="shared" si="5"/>
        <v>50</v>
      </c>
      <c r="H41" s="31">
        <f t="shared" si="5"/>
        <v>50</v>
      </c>
      <c r="I41" s="31">
        <f t="shared" si="5"/>
        <v>50</v>
      </c>
      <c r="J41" s="31">
        <f t="shared" si="5"/>
        <v>50</v>
      </c>
      <c r="K41" s="31">
        <f t="shared" si="5"/>
        <v>50</v>
      </c>
      <c r="L41" s="31">
        <f t="shared" si="5"/>
        <v>50</v>
      </c>
      <c r="M41" s="31">
        <f t="shared" si="5"/>
        <v>50</v>
      </c>
    </row>
  </sheetData>
  <sheetProtection/>
  <mergeCells count="1">
    <mergeCell ref="E6:F6"/>
  </mergeCells>
  <printOptions/>
  <pageMargins left="0.24" right="0.22" top="0.38" bottom="0.41" header="0.22" footer="0.26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tricon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Docstoc, Inc.</dc:creator>
  <cp:keywords/>
  <dc:description>© Copyright 2010 Docstoc Inc.</dc:description>
  <cp:lastModifiedBy>tedc</cp:lastModifiedBy>
  <cp:lastPrinted>2011-09-30T16:16:40Z</cp:lastPrinted>
  <dcterms:created xsi:type="dcterms:W3CDTF">2009-11-17T21:02:20Z</dcterms:created>
  <dcterms:modified xsi:type="dcterms:W3CDTF">2013-04-02T19:25:22Z</dcterms:modified>
  <cp:category/>
  <cp:version/>
  <cp:contentType/>
  <cp:contentStatus/>
</cp:coreProperties>
</file>