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tabRatio="866" activeTab="2"/>
  </bookViews>
  <sheets>
    <sheet name="Cover" sheetId="1" r:id="rId1"/>
    <sheet name="Dashboard" sheetId="2" r:id="rId2"/>
    <sheet name="Scorecard" sheetId="3" r:id="rId3"/>
    <sheet name="Progress report 1" sheetId="4" r:id="rId4"/>
    <sheet name="Progress report 2" sheetId="5" r:id="rId5"/>
    <sheet name="Progress report 3" sheetId="6" r:id="rId6"/>
    <sheet name="Spotlight report" sheetId="7" r:id="rId7"/>
    <sheet name="ANNEX B refresh" sheetId="8" r:id="rId8"/>
    <sheet name="Q2 cons old" sheetId="9" state="hidden" r:id="rId9"/>
    <sheet name="Data" sheetId="10" state="hidden" r:id="rId10"/>
  </sheets>
  <definedNames>
    <definedName name="_xlnm._FilterDatabase" localSheetId="8" hidden="1">'Q2 cons old'!$T$6:$U$207</definedName>
    <definedName name="Directorate">'Data'!$A$2:$A$12</definedName>
    <definedName name="Directorates">'Data'!$A$2:$A$12</definedName>
    <definedName name="_xlnm.Print_Area" localSheetId="7">'ANNEX B refresh'!$A$1:$D$36</definedName>
    <definedName name="_xlnm.Print_Area" localSheetId="3">'Progress report 1'!$A$1:$F$102</definedName>
    <definedName name="_xlnm.Print_Area" localSheetId="5">'Progress report 3'!$A$1:$F$55</definedName>
    <definedName name="_xlnm.Print_Area" localSheetId="2">'Scorecard'!$B$2:$O$61</definedName>
    <definedName name="_xlnm.Print_Area" localSheetId="6">'Spotlight report'!$A$1:$F$77</definedName>
    <definedName name="Z_33C7E115_D42F_4DA4_AB8E_D947DF91144E_.wvu.PrintArea" localSheetId="7" hidden="1">'ANNEX B refresh'!$A$1:$D$27</definedName>
    <definedName name="Z_33C7E115_D42F_4DA4_AB8E_D947DF91144E_.wvu.PrintArea" localSheetId="3" hidden="1">'Progress report 1'!$A$1:$E$39</definedName>
    <definedName name="Z_33C7E115_D42F_4DA4_AB8E_D947DF91144E_.wvu.PrintArea" localSheetId="4" hidden="1">'Progress report 2'!$A$1:$E$39</definedName>
    <definedName name="Z_33C7E115_D42F_4DA4_AB8E_D947DF91144E_.wvu.PrintArea" localSheetId="2" hidden="1">'Scorecard'!$A$1:$O$61</definedName>
    <definedName name="Z_33C7E115_D42F_4DA4_AB8E_D947DF91144E_.wvu.PrintArea" localSheetId="6" hidden="1">'Spotlight report'!$A$1:$E$41</definedName>
    <definedName name="Z_33C7E115_D42F_4DA4_AB8E_D947DF91144E_.wvu.PrintTitles" localSheetId="7" hidden="1">'ANNEX B refresh'!#REF!</definedName>
    <definedName name="Z_33C7E115_D42F_4DA4_AB8E_D947DF91144E_.wvu.PrintTitles" localSheetId="3" hidden="1">'Progress report 1'!#REF!</definedName>
    <definedName name="Z_33C7E115_D42F_4DA4_AB8E_D947DF91144E_.wvu.PrintTitles" localSheetId="4" hidden="1">'Progress report 2'!#REF!</definedName>
    <definedName name="Z_33C7E115_D42F_4DA4_AB8E_D947DF91144E_.wvu.PrintTitles" localSheetId="6" hidden="1">'Spotlight report'!#REF!</definedName>
    <definedName name="Z_46EA7478_2206_47A0_9DD4_F078A9067A5E_.wvu.PrintArea" localSheetId="7" hidden="1">'ANNEX B refresh'!$A$1:$D$27</definedName>
    <definedName name="Z_46EA7478_2206_47A0_9DD4_F078A9067A5E_.wvu.PrintArea" localSheetId="3" hidden="1">'Progress report 1'!$A$1:$E$39</definedName>
    <definedName name="Z_46EA7478_2206_47A0_9DD4_F078A9067A5E_.wvu.PrintArea" localSheetId="4" hidden="1">'Progress report 2'!$A$1:$E$39</definedName>
    <definedName name="Z_46EA7478_2206_47A0_9DD4_F078A9067A5E_.wvu.PrintArea" localSheetId="2" hidden="1">'Scorecard'!$A$1:$O$61</definedName>
    <definedName name="Z_46EA7478_2206_47A0_9DD4_F078A9067A5E_.wvu.PrintArea" localSheetId="6" hidden="1">'Spotlight report'!$A$1:$E$41</definedName>
    <definedName name="Z_46EA7478_2206_47A0_9DD4_F078A9067A5E_.wvu.PrintTitles" localSheetId="7" hidden="1">'ANNEX B refresh'!#REF!</definedName>
    <definedName name="Z_46EA7478_2206_47A0_9DD4_F078A9067A5E_.wvu.PrintTitles" localSheetId="3" hidden="1">'Progress report 1'!#REF!</definedName>
    <definedName name="Z_46EA7478_2206_47A0_9DD4_F078A9067A5E_.wvu.PrintTitles" localSheetId="4" hidden="1">'Progress report 2'!#REF!</definedName>
    <definedName name="Z_46EA7478_2206_47A0_9DD4_F078A9067A5E_.wvu.PrintTitles" localSheetId="6" hidden="1">'Spotlight report'!#REF!</definedName>
  </definedNames>
  <calcPr fullCalcOnLoad="1"/>
</workbook>
</file>

<file path=xl/sharedStrings.xml><?xml version="1.0" encoding="utf-8"?>
<sst xmlns="http://schemas.openxmlformats.org/spreadsheetml/2006/main" count="1164" uniqueCount="387">
  <si>
    <t>5.3.1 Deliver Field Force Model Implementation Programme</t>
  </si>
  <si>
    <t>5.3.1 Deliver Field Force Programme</t>
  </si>
  <si>
    <t>Programme being restructured</t>
  </si>
  <si>
    <t>Options paper to be reported to Board</t>
  </si>
  <si>
    <t>Issues resolved, progressing well</t>
  </si>
  <si>
    <t>Enforcement activity levels (this does not include activity under the Health and Social Care Act, reporting will commence from 1 October)</t>
  </si>
  <si>
    <t>Quarter 1</t>
  </si>
  <si>
    <t>Quarter 2</t>
  </si>
  <si>
    <t>Notice of decision issued   </t>
  </si>
  <si>
    <t>Notice of Decision to cancel registration issued       </t>
  </si>
  <si>
    <t>Notice of decision to remove a condition of registration</t>
  </si>
  <si>
    <t>Notice of proposal to cancel registration issued</t>
  </si>
  <si>
    <t>Notice of Proposal to impose conditions of registration       </t>
  </si>
  <si>
    <t>Notice of proposal to vary conditions issued       </t>
  </si>
  <si>
    <t>Statutory requirement notice issued</t>
  </si>
  <si>
    <t>Warning notice       </t>
  </si>
  <si>
    <t xml:space="preserve">Representations </t>
  </si>
  <si>
    <t>Representations received against noticed of decision issued</t>
  </si>
  <si>
    <t>11 received, of which 7 upheld</t>
  </si>
  <si>
    <t>None received</t>
  </si>
  <si>
    <t>Prosecutions</t>
  </si>
  <si>
    <t>Enforcement – return rate</t>
  </si>
  <si>
    <t>Services subject to enforcement that return to enforcement within 24 months</t>
  </si>
  <si>
    <t>6 (year to date)</t>
  </si>
  <si>
    <t xml:space="preserve">●  This report describes CQC’s performance across Quarter 2 of the 2010-11 reporting year. Comparative data is included for Quarter 1 to demonstrate progress across the year; the full Quarter 1 performance scorecard was reported to the Board in September 2010. 
●  Our performance across the quarter is predominantly Amber - the registration programme and recruitment issues have impacted the performance of other areas of the business, alongside other issues being managed. 
● Resources have been focused on processing ASC and IHC re-registrations under the Health and Social Care Act; of the applications received, 93% of providers received all notices of decision by 30 September. 
● There has been a linked reduction in inspection and enforcement activity under the Care Standards Act 2000, and CSA registration processing times were adversely impacted towards the end of the quarter. </t>
  </si>
  <si>
    <t>1.3 Assessing the quality of health and social care provision and commissioning</t>
  </si>
  <si>
    <t>1.4 Deliver Mental Health Act/SOAD visiting effectively</t>
  </si>
  <si>
    <t xml:space="preserve">Report to: </t>
  </si>
  <si>
    <t>Highlights from Quarter 2</t>
  </si>
  <si>
    <t>Forward look to Quarter 3</t>
  </si>
  <si>
    <t>1.1.2 Manage the re-registering  of providers (objective will complete in Q3)</t>
  </si>
  <si>
    <t>Last period</t>
  </si>
  <si>
    <t>This period</t>
  </si>
  <si>
    <t>Supporting detail</t>
  </si>
  <si>
    <t xml:space="preserve">Supporting Detail </t>
  </si>
  <si>
    <t>Total number of providers served with all Notices of Decision</t>
  </si>
  <si>
    <t>&lt;22</t>
  </si>
  <si>
    <t>12 of 22 NHS trusts have now had all conditions removed</t>
  </si>
  <si>
    <t>NR</t>
  </si>
  <si>
    <t>Total number of certificates issued</t>
  </si>
  <si>
    <t>Resourcing issues across all reviews</t>
  </si>
  <si>
    <t>Improvement for medication and CTO opinions, issues being addressed through modernisation project</t>
  </si>
  <si>
    <t>Consolidates inspection types, all performing in line with expectations</t>
  </si>
  <si>
    <t>All published to time, provider feedback required to assess reception</t>
  </si>
  <si>
    <t>Call handling has improved despite significant increase in volume from 33k to 86k</t>
  </si>
  <si>
    <t>Faster processing of registrations</t>
  </si>
  <si>
    <t>Visits to website</t>
  </si>
  <si>
    <t>1.4m</t>
  </si>
  <si>
    <t>1.2m</t>
  </si>
  <si>
    <t>Slight dip in website usage across quarter, feedback mechanism not yet developed</t>
  </si>
  <si>
    <t>3.1 Effective and well supported workforce</t>
  </si>
  <si>
    <t>TBC</t>
  </si>
  <si>
    <t>Rolling turnover rate</t>
  </si>
  <si>
    <t>Sickness absence</t>
  </si>
  <si>
    <t>Permanent staff</t>
  </si>
  <si>
    <t>2.42%</t>
  </si>
  <si>
    <t>3.2 Deliver high quality service to our customers</t>
  </si>
  <si>
    <t>3.3 Engaging effectively with stakeholders</t>
  </si>
  <si>
    <t>19.2%</t>
  </si>
  <si>
    <t>17.08%</t>
  </si>
  <si>
    <t>2.58%</t>
  </si>
  <si>
    <t>Customer Services and Engagement measures are in development</t>
  </si>
  <si>
    <t>Variance</t>
  </si>
  <si>
    <t>£4.2m</t>
  </si>
  <si>
    <t>Operations 2</t>
  </si>
  <si>
    <t>Felix Rullhusen</t>
  </si>
  <si>
    <t>0/11</t>
  </si>
  <si>
    <t>11 grievances lodged in Q2, none were upheld</t>
  </si>
  <si>
    <t>Indicator</t>
  </si>
  <si>
    <t>IHC</t>
  </si>
  <si>
    <t>ASC</t>
  </si>
  <si>
    <t>NHS</t>
  </si>
  <si>
    <t>0 Star</t>
  </si>
  <si>
    <t>1 Star</t>
  </si>
  <si>
    <t>2 Star</t>
  </si>
  <si>
    <t>3 Star</t>
  </si>
  <si>
    <t>Not yet rated</t>
  </si>
  <si>
    <t>Rating suspended</t>
  </si>
  <si>
    <t>Target</t>
  </si>
  <si>
    <t>No data</t>
  </si>
  <si>
    <t>Trend</t>
  </si>
  <si>
    <t>Comments</t>
  </si>
  <si>
    <t>¯</t>
  </si>
  <si>
    <t>­</t>
  </si>
  <si>
    <t>1.2 Deliver programme to monitor compliance</t>
  </si>
  <si>
    <t>% registrations appealed and upheld</t>
  </si>
  <si>
    <t>Cost of finance function as a % of the business</t>
  </si>
  <si>
    <t>Consistency of judgements between regions</t>
  </si>
  <si>
    <t>MI requirement - not yet reportable</t>
  </si>
  <si>
    <t>% ICT service incidents closed within target</t>
  </si>
  <si>
    <t>Cost of IT service as a % of the business</t>
  </si>
  <si>
    <t>Planned compliance reviews completed vs plan</t>
  </si>
  <si>
    <t>Responsive reviews completed vs plan</t>
  </si>
  <si>
    <t>Information requests closed within target time</t>
  </si>
  <si>
    <t>Conditions reduce over time</t>
  </si>
  <si>
    <t>Requests for internal review (complaints against FOI and DPA decisions)</t>
  </si>
  <si>
    <t>% enforcement actions appealed and upheld</t>
  </si>
  <si>
    <t>-</t>
  </si>
  <si>
    <t>Average no. learning and development days per staff member</t>
  </si>
  <si>
    <t>?</t>
  </si>
  <si>
    <t>Staff performance improvement measure</t>
  </si>
  <si>
    <t>MI requirement to track development through PDR process</t>
  </si>
  <si>
    <t>Reviews and Studies - project status</t>
  </si>
  <si>
    <t>G</t>
  </si>
  <si>
    <t>% staff with objectives set</t>
  </si>
  <si>
    <t>MI requirement to track progress through PDR process</t>
  </si>
  <si>
    <t>% provider ratings changes show improvement</t>
  </si>
  <si>
    <t>Culture change on target/ off target</t>
  </si>
  <si>
    <t>A</t>
  </si>
  <si>
    <t>Progress of staff survey action plan</t>
  </si>
  <si>
    <t>MI requirement</t>
  </si>
  <si>
    <t>Mental health visits completed vs target</t>
  </si>
  <si>
    <t>Successful grievances</t>
  </si>
  <si>
    <t>&lt;10%</t>
  </si>
  <si>
    <t>Patients seen by SOAD in accordance with their clinical need</t>
  </si>
  <si>
    <t>Not reportable - new MI to be defined through MH programme</t>
  </si>
  <si>
    <t>% Second Opinions completed within set time</t>
  </si>
  <si>
    <t>Patient postcards indicate good MH service</t>
  </si>
  <si>
    <t>Corporate complaints upheld</t>
  </si>
  <si>
    <t>Consolidates inspection types</t>
  </si>
  <si>
    <t>Customer services strategy implementation - project progress</t>
  </si>
  <si>
    <t>%</t>
  </si>
  <si>
    <t>MI requirement as a deliverable of project</t>
  </si>
  <si>
    <t>High profile public consultations responded to</t>
  </si>
  <si>
    <t>5.1 Deliver Registration Programme</t>
  </si>
  <si>
    <t>Call handling vs target</t>
  </si>
  <si>
    <t>Programme progress - % milestones achieved</t>
  </si>
  <si>
    <t xml:space="preserve">Caller satisfaction </t>
  </si>
  <si>
    <t>% benefits realised</t>
  </si>
  <si>
    <t>MI requirement linked to portfolio development</t>
  </si>
  <si>
    <t>Registration processing vs target</t>
  </si>
  <si>
    <t xml:space="preserve">% key publications on target </t>
  </si>
  <si>
    <t>Website users say publications and information useful and drive choice</t>
  </si>
  <si>
    <t>MI requirement - voting tool on website?</t>
  </si>
  <si>
    <t>Delivery of EDHR strategy on/ off target</t>
  </si>
  <si>
    <t>Staff diversity profile vs national public sector average</t>
  </si>
  <si>
    <t>Website usage statistics</t>
  </si>
  <si>
    <t>Website users say information was useful</t>
  </si>
  <si>
    <t>Sector</t>
  </si>
  <si>
    <t>**DRAFT**          CQC Balanced Scorecard - May 2010           **DRAFT**</t>
  </si>
  <si>
    <t>D</t>
  </si>
  <si>
    <t>E</t>
  </si>
  <si>
    <t>No. of services subject to enforcement action that return to enforcement within 24 months</t>
  </si>
  <si>
    <t>&gt;0.1%</t>
  </si>
  <si>
    <t>Reportable only to Sept</t>
  </si>
  <si>
    <t>% inspections completed vs plan</t>
  </si>
  <si>
    <t>Medication</t>
  </si>
  <si>
    <t>ECT</t>
  </si>
  <si>
    <t>CTO</t>
  </si>
  <si>
    <t>HCAI</t>
  </si>
  <si>
    <t>Pharmcist</t>
  </si>
  <si>
    <t>IR(ME)R</t>
  </si>
  <si>
    <t>2.1 Effective Shared Services Centre</t>
  </si>
  <si>
    <t>3.1 Workforce is skilled</t>
  </si>
  <si>
    <t>3.2 Workforce is engaged</t>
  </si>
  <si>
    <t>3.3 Workforce has good working environment</t>
  </si>
  <si>
    <t>3.4 Deliver high quality service to our customers</t>
  </si>
  <si>
    <t>3.5 Engaging effectively with stakeholders</t>
  </si>
  <si>
    <t>4.1 Income/ expenditure is controlled and planned</t>
  </si>
  <si>
    <t>4.2 Develop IS and ICT</t>
  </si>
  <si>
    <t>4.3 Deliver high standard of corporate governance</t>
  </si>
  <si>
    <t>Last Period</t>
  </si>
  <si>
    <t>This Period</t>
  </si>
  <si>
    <t>2. SUPPORTING ACTIVITIES</t>
  </si>
  <si>
    <t>3. STAKEHOLDERS</t>
  </si>
  <si>
    <t>4. FINANCE &amp; OTHER RESOURCE</t>
  </si>
  <si>
    <t>Safeguarding calls answered within 20 seconds (monthly average)</t>
  </si>
  <si>
    <t>Other calls answered within 20 seconds (monthly average)</t>
  </si>
  <si>
    <t>10 days</t>
  </si>
  <si>
    <t xml:space="preserve"> 5 days</t>
  </si>
  <si>
    <t>Visits to the website</t>
  </si>
  <si>
    <t>Unique visitors to the website</t>
  </si>
  <si>
    <t>Average length of visit</t>
  </si>
  <si>
    <t>Inspection reports - number downloaded</t>
  </si>
  <si>
    <t>Newsletter subscribers (running total)</t>
  </si>
  <si>
    <t>• Temporary staff breakdown</t>
  </si>
  <si>
    <t>• Absence data</t>
  </si>
  <si>
    <t>• Time taken to recruit</t>
  </si>
  <si>
    <t>•  Turnover</t>
  </si>
  <si>
    <t>•  Headcount</t>
  </si>
  <si>
    <t>A/R</t>
  </si>
  <si>
    <t>Date:</t>
  </si>
  <si>
    <t>R</t>
  </si>
  <si>
    <t>Prepared by:</t>
  </si>
  <si>
    <t>Value</t>
  </si>
  <si>
    <t>Activity not yet commenced</t>
  </si>
  <si>
    <t>NA</t>
  </si>
  <si>
    <t>Planned compliance reviews completed vs plan under H&amp;SCA</t>
  </si>
  <si>
    <t>Responsive reviews completed vs plan under H&amp;SCA</t>
  </si>
  <si>
    <t>Inspections vs plan (under CSA)</t>
  </si>
  <si>
    <t>CSA inspections vs plan</t>
  </si>
  <si>
    <t>State of Care</t>
  </si>
  <si>
    <t>Reviews and Studies - individual project status</t>
  </si>
  <si>
    <t>Stroke pathways review</t>
  </si>
  <si>
    <t>Heathcare needs - care homes</t>
  </si>
  <si>
    <t>Physical health needs - LD</t>
  </si>
  <si>
    <t>Physical health needs - MH</t>
  </si>
  <si>
    <t>Social services' response</t>
  </si>
  <si>
    <t>Commissioning for healthy weight</t>
  </si>
  <si>
    <t>Support for families with disabled children</t>
  </si>
  <si>
    <t>Impact of financial downturn</t>
  </si>
  <si>
    <t>Period Target</t>
  </si>
  <si>
    <t>Ofsted</t>
  </si>
  <si>
    <t>Benchmarking data or internal targets required to provide context for future reporting</t>
  </si>
  <si>
    <t>Supporting detail to be developed in line with top level measures</t>
  </si>
  <si>
    <t xml:space="preserve">Stage 1 requests received </t>
  </si>
  <si>
    <t>Stage 2 requests received</t>
  </si>
  <si>
    <t>Number of complaints taken to external investigation</t>
  </si>
  <si>
    <t>HR indicators</t>
  </si>
  <si>
    <t>Indicators to be developed further, data taken from existing HR directorate reporting</t>
  </si>
  <si>
    <t>Stakeholder feedback on customer facing services</t>
  </si>
  <si>
    <r>
      <t xml:space="preserve">Proxy measure re MH. </t>
    </r>
    <r>
      <rPr>
        <sz val="12"/>
        <color indexed="10"/>
        <rFont val="Arial"/>
        <family val="2"/>
      </rPr>
      <t>MI requirement - regular SH feedback for all customer facing services</t>
    </r>
  </si>
  <si>
    <t>MI requirement for outcomes of complaints</t>
  </si>
  <si>
    <t>Proxy measures - indication of regional complaints received and escalated</t>
  </si>
  <si>
    <t>See Annex 4.3</t>
  </si>
  <si>
    <r>
      <t xml:space="preserve">MI requirement. </t>
    </r>
    <r>
      <rPr>
        <sz val="12"/>
        <color indexed="8"/>
        <rFont val="Arial"/>
        <family val="2"/>
      </rPr>
      <t>Supporting detail to be developed in line with top level measures.</t>
    </r>
  </si>
  <si>
    <t>Capital position - YTD</t>
  </si>
  <si>
    <t>Transition position - YTD</t>
  </si>
  <si>
    <t>Supporting detail to be developed across key IS &amp; ICT services</t>
  </si>
  <si>
    <t>FOI</t>
  </si>
  <si>
    <t>DPA</t>
  </si>
  <si>
    <t>PQ</t>
  </si>
  <si>
    <t>Objective</t>
  </si>
  <si>
    <t>5.5 Deliver Modernising Mental Health Act Programme</t>
  </si>
  <si>
    <t>? % for target</t>
  </si>
  <si>
    <t xml:space="preserve">Stage 2 reviews carried over from previous month </t>
  </si>
  <si>
    <t>n/a</t>
  </si>
  <si>
    <t>7:43 mins</t>
  </si>
  <si>
    <t>Recurring revenue position - YTD</t>
  </si>
  <si>
    <t>On/ off target within, revenue, transition, capital</t>
  </si>
  <si>
    <t>Budget</t>
  </si>
  <si>
    <t>Expenditure </t>
  </si>
  <si>
    <t> Variance</t>
  </si>
  <si>
    <t>£17.4m </t>
  </si>
  <si>
    <t>£4.2m </t>
  </si>
  <si>
    <t>£6.5m</t>
  </si>
  <si>
    <t> £3.0m</t>
  </si>
  <si>
    <t> £3.6m</t>
  </si>
  <si>
    <t>£2.6m</t>
  </si>
  <si>
    <t>Milestones not reported for Q1</t>
  </si>
  <si>
    <t>IT Service - on/off target</t>
  </si>
  <si>
    <t>5.4 Deliver Shared Service Transformation  Programme</t>
  </si>
  <si>
    <t>5.3.1 Deliver Field Force Model Implementation  Programme</t>
  </si>
  <si>
    <t>5.3.2 Deliver HQ Review Programme</t>
  </si>
  <si>
    <t>5.6 Deliver People's Voices Programme</t>
  </si>
  <si>
    <t>1.6 Publish information on quality of health and social care services</t>
  </si>
  <si>
    <t>1.1.2 Manage the re-registering  of providers</t>
  </si>
  <si>
    <t>1.1.1 Registration of providers</t>
  </si>
  <si>
    <r>
      <t>1.3 Assessing the quality of health and social care provision and commissioning (AOQ)</t>
    </r>
    <r>
      <rPr>
        <sz val="12"/>
        <rFont val="Arial"/>
        <family val="2"/>
      </rPr>
      <t> </t>
    </r>
  </si>
  <si>
    <t>1.5 Deliver other statutory inspection responsibilities</t>
  </si>
  <si>
    <t>2.2 EDHR compliance</t>
  </si>
  <si>
    <t>2.3 Communications</t>
  </si>
  <si>
    <t>1.3 Assessing the quality of health and social care provision and commissioning (AoQ)</t>
  </si>
  <si>
    <t>4 / 26</t>
  </si>
  <si>
    <t>£21.6m</t>
  </si>
  <si>
    <t>Declared staff representation - LGBT sexual orientation</t>
  </si>
  <si>
    <t>Registration calls answered within 20 seconds  (monthly average)</t>
  </si>
  <si>
    <t xml:space="preserve">Not yet reportable - expected October 2010. </t>
  </si>
  <si>
    <t>Activity not yet commenced - October</t>
  </si>
  <si>
    <r>
      <t xml:space="preserve">No target for responsive reviews - </t>
    </r>
    <r>
      <rPr>
        <sz val="12"/>
        <color indexed="10"/>
        <rFont val="Arial"/>
        <family val="2"/>
      </rPr>
      <t>need to develop reporting against QRP triggers</t>
    </r>
  </si>
  <si>
    <r>
      <t xml:space="preserve">Proxy measure - reduction to 18 from original 22 at point of registration
</t>
    </r>
    <r>
      <rPr>
        <sz val="12"/>
        <color indexed="10"/>
        <rFont val="Arial"/>
        <family val="2"/>
      </rPr>
      <t>MI requirement, track trend from September</t>
    </r>
  </si>
  <si>
    <r>
      <t xml:space="preserve">Proxy measure (based on Notices of Proposal to Cancel that proceed past representations) </t>
    </r>
    <r>
      <rPr>
        <sz val="12"/>
        <color indexed="10"/>
        <rFont val="Arial"/>
        <family val="2"/>
      </rPr>
      <t>MI requirement, track trend from September</t>
    </r>
  </si>
  <si>
    <t>Review currently postponed - last known position reported</t>
  </si>
  <si>
    <t>Completed in 2009-10</t>
  </si>
  <si>
    <t>Work required to develop period targets</t>
  </si>
  <si>
    <t>• Successful payroll run</t>
  </si>
  <si>
    <t>It is anticipated that data will not be available until August.</t>
  </si>
  <si>
    <t>Annual Budget cash envelope for recurring revenue = £82.1m, Transition budget = £17.5m; Capital budget = £19.6m.</t>
  </si>
  <si>
    <t>% helpdesk responses rated excellent</t>
  </si>
  <si>
    <t>% helpdesk responses rated poor</t>
  </si>
  <si>
    <t>Programme progress - % milestones achieved vs target</t>
  </si>
  <si>
    <t>MI requirement - regular SH feedback for all customer facing services</t>
  </si>
  <si>
    <t>Milestones not reported for Q1, being scoped</t>
  </si>
  <si>
    <t>Data supplied only covers two regions</t>
  </si>
  <si>
    <t>£6.6m</t>
  </si>
  <si>
    <t>Based on 466 safeguarding calls received, 7 of which were abandoned</t>
  </si>
  <si>
    <t>Based on 34249 non-safeguarding calls received at the National Contact Centre, 426 of which were abandoned</t>
  </si>
  <si>
    <t>Ops follow up work rescheduled to commence in October, publication due mid-Oct</t>
  </si>
  <si>
    <t>Publication due December</t>
  </si>
  <si>
    <t>Publication due October</t>
  </si>
  <si>
    <t>Breakdown contained within separate Lifecycle report</t>
  </si>
  <si>
    <t>1.4 Deliver Mental Health Act / SOAD visiting effectively</t>
  </si>
  <si>
    <t>Internal target 1.5%. Average finance function cost across H&amp;SC ALBs is 4.6%</t>
  </si>
  <si>
    <t>Internal target TBC - average IT function cost across H&amp;SC ALBs is 5.1%</t>
  </si>
  <si>
    <t>Serious Untoward Incidents reported to Information Commissioner's Office (information handling)</t>
  </si>
  <si>
    <t>Serious Untoward Incidents reported to the Information Commissioner's Office (information handling)</t>
  </si>
  <si>
    <r>
      <t xml:space="preserve">Consolidates DPA &amp; FOI - breakdown required in future reporting. </t>
    </r>
    <r>
      <rPr>
        <sz val="12"/>
        <color indexed="10"/>
        <rFont val="Arial"/>
        <family val="2"/>
      </rPr>
      <t xml:space="preserve">Expand to include PQs and requests from other public bodies. </t>
    </r>
  </si>
  <si>
    <r>
      <t xml:space="preserve">Proxy measure </t>
    </r>
    <r>
      <rPr>
        <sz val="12"/>
        <color indexed="10"/>
        <rFont val="Arial"/>
        <family val="2"/>
      </rPr>
      <t>%s reportable - require national benchmarking</t>
    </r>
  </si>
  <si>
    <t>199/1924</t>
  </si>
  <si>
    <t>104/1924</t>
  </si>
  <si>
    <t>46/1924</t>
  </si>
  <si>
    <t>Average across the quarter, reduction of 4 posts overall compared to 2009-10 Q4</t>
  </si>
  <si>
    <t>Turnover rate calculation in development, 56 leavers across the quarter compared to an average headcount of 1928</t>
  </si>
  <si>
    <t>4224.44 FTE days sickness of 163,827.99 FTE days workable (2.58)</t>
  </si>
  <si>
    <t>See note</t>
  </si>
  <si>
    <t>Figure represents the end of June position, not an average across the quarter, compares to FTE headcount of 1928</t>
  </si>
  <si>
    <t>5.2 Deliver Assessments of Quality Programme</t>
  </si>
  <si>
    <t>Q1 Period</t>
  </si>
  <si>
    <t>Q2 Period</t>
  </si>
  <si>
    <t>Chief Operating Officer</t>
  </si>
  <si>
    <t>Alun Jones</t>
  </si>
  <si>
    <t>COO Business transformation</t>
  </si>
  <si>
    <t>COO Shared Services</t>
  </si>
  <si>
    <t>Jeremy Parr</t>
  </si>
  <si>
    <t>Finance &amp; Corporate Services</t>
  </si>
  <si>
    <t>Kirsty McTaggart</t>
  </si>
  <si>
    <t>Human Resources</t>
  </si>
  <si>
    <t>Michelle Fox</t>
  </si>
  <si>
    <t>Intelligence</t>
  </si>
  <si>
    <t>Sarah Greig</t>
  </si>
  <si>
    <t>Operations</t>
  </si>
  <si>
    <t>David Lane</t>
  </si>
  <si>
    <t>Regulatory Development</t>
  </si>
  <si>
    <t>Regulatory Development EDHR/ Involvement</t>
  </si>
  <si>
    <t>Strategic Marketing and Comms</t>
  </si>
  <si>
    <t>Rebecca Griffith</t>
  </si>
  <si>
    <t>Directorates</t>
  </si>
  <si>
    <t>Jenny Wright</t>
  </si>
  <si>
    <t>Jacqui Williams</t>
  </si>
  <si>
    <t>Governance and Legal Services</t>
  </si>
  <si>
    <t>BPM</t>
  </si>
  <si>
    <t>Directorate</t>
  </si>
  <si>
    <t>Breakdown of % of registrations completed in set time period, by type:
                                                       Providers</t>
  </si>
  <si>
    <t xml:space="preserve">Managers </t>
  </si>
  <si>
    <t xml:space="preserve">HC  .    </t>
  </si>
  <si>
    <r>
      <t xml:space="preserve">Registration processing vs target      </t>
    </r>
    <r>
      <rPr>
        <sz val="12"/>
        <color indexed="8"/>
        <rFont val="Arial"/>
        <family val="2"/>
      </rPr>
      <t>SC</t>
    </r>
  </si>
  <si>
    <t>Declared staff representation - Disabled</t>
  </si>
  <si>
    <t>Declared staff representation - BME</t>
  </si>
  <si>
    <t>(RAG)</t>
  </si>
  <si>
    <t>Blank</t>
  </si>
  <si>
    <t>July</t>
  </si>
  <si>
    <t>August</t>
  </si>
  <si>
    <t>September</t>
  </si>
  <si>
    <t>A/G</t>
  </si>
  <si>
    <t>Tranche 1 - NHS</t>
  </si>
  <si>
    <t>Tranche 2 - ASC/ IHC</t>
  </si>
  <si>
    <t>Tranche 3 - Dental practitioners
and private ambulances</t>
  </si>
  <si>
    <t>Tranche 4 - GP Practices</t>
  </si>
  <si>
    <t>RAG decrease as operations readiness being closely managed, approaching programme closure</t>
  </si>
  <si>
    <t>RAG decrease as staffing issues affecting urgent deliverables</t>
  </si>
  <si>
    <t xml:space="preserve">Tranche 3 data validation stage opened, tranche 2 registrations being completed with final NODs and certificates due to be issued from 1 October. Programme is currently being affected by resource and system issues, being closely managed.   </t>
  </si>
  <si>
    <t>Staff grievances upheld</t>
  </si>
  <si>
    <t>Health and Safety - no. of workplace accidents</t>
  </si>
  <si>
    <t>On/ off target within capital, revenue, transition</t>
  </si>
  <si>
    <t>£10.4m</t>
  </si>
  <si>
    <t xml:space="preserve">The cumulative expenditure to the end of Quarter 2 is £92.4m against a budget of £107m (favourable variance of £14.6m). </t>
  </si>
  <si>
    <t>Impact of Field Force restructure</t>
  </si>
  <si>
    <t xml:space="preserve">● From 1 October 2010, all health and adult social care providers are legally responsible for making sure they meet essential standards of quality and safety and must be licensed with CQC; we will undertake a series of risk-based reviews of NHS, ASC and IHC providers, assessing them against the same set of essential standards of quality and safety. 
● Our registration programme continues; we have to finalise the registration of the ASC and IHC providers who were invited to re-register by 30 September, and commence the next tranche of activity, to register dentists and private ambulance services by March 2011. 
● We have created a new headquarters structure which will go live on 1 November enabling us to maintain the focus of our work on supporting registration and compliance. 
● Over the coming months we will also be focusing on the impact of wider changes on CQC resulting from the ALB review and White Paper and considering how our strategy needs to evolve alongside work to define our organisational benefits and planning priorities for the future. </t>
  </si>
  <si>
    <t>Details about changes in performance ratings follow in the progress report, with key performance indicators shown in the performance scorecard</t>
  </si>
  <si>
    <t>No. enforcement actions in period</t>
  </si>
  <si>
    <t>Breakdown of Enforcement activity included in Spotlight Report</t>
  </si>
  <si>
    <t xml:space="preserve">Detailed scheduling is underway to develop plans for Q3&amp;Q4. Unable to report activity against target for Q2 due to system scheduling issues. </t>
  </si>
  <si>
    <t>Call handling within target 20 seconds</t>
  </si>
  <si>
    <t>Safeguarding call handling within target 20 seconds</t>
  </si>
  <si>
    <t>No. vacancies</t>
  </si>
  <si>
    <t>Improved request handling, with a higher number of requests received in Quarter 2</t>
  </si>
  <si>
    <t>Not reported for Q2. Programme being restructured to reflect Regulatory Development activity.</t>
  </si>
  <si>
    <t>% of registrations completed in set time period (adult social care)</t>
  </si>
  <si>
    <t>% of registrations completed in set time period (independent healthcare)</t>
  </si>
  <si>
    <t xml:space="preserve">Performance remains on target, with improvements in the timeliness of manager registrations. </t>
  </si>
  <si>
    <t>Performance issues remain but this is mainly due to low numbers and the cessation of the Care Standards Act.</t>
  </si>
  <si>
    <t xml:space="preserve">Target is applications received by 30/09. </t>
  </si>
  <si>
    <t>Total number of Notices of Decision issued</t>
  </si>
  <si>
    <t>NODs are issued for each registered service (sent to 10,242 separate providers)</t>
  </si>
  <si>
    <t>Slight reduction in overall demand on the Complaints Review Service</t>
  </si>
  <si>
    <t>1 investigation commenced in Q1 which was closed in Q2</t>
  </si>
  <si>
    <t>Board</t>
  </si>
  <si>
    <t>Re-registration of providers</t>
  </si>
  <si>
    <t>Number of applications received</t>
  </si>
  <si>
    <t>Number of providers that have received all Notices of Decision</t>
  </si>
  <si>
    <t>Compliance activity</t>
  </si>
  <si>
    <t>Qualitative information uploads to Quality Risk Profiles</t>
  </si>
  <si>
    <t>6631 (15 sources)</t>
  </si>
  <si>
    <t>7891 (15 sources)</t>
  </si>
  <si>
    <t>Planned compliance reviews under H&amp;SC Act (year to date):
NHS
Adult Social Care and Independent Healthcare</t>
  </si>
  <si>
    <t xml:space="preserve">
61
18</t>
  </si>
  <si>
    <t>Responsive compliance reviews under H&amp;SC Act (year to date):
NHS
Adult Social Care and Independent Healthcare</t>
  </si>
  <si>
    <t xml:space="preserve">
57
0</t>
  </si>
  <si>
    <t xml:space="preserve">
56
N/A</t>
  </si>
  <si>
    <t xml:space="preserve">
55
N/A</t>
  </si>
  <si>
    <t>NHS providers with conditions (22 in April 2010)</t>
  </si>
  <si>
    <t>Number of successfully concluded prosecutions</t>
  </si>
  <si>
    <t>% of providers that have received all Notices of Decision**</t>
  </si>
  <si>
    <t>10 November 2010*</t>
  </si>
  <si>
    <t>* due to the timing of drafting this report the data was captured at the latest point possible</t>
  </si>
  <si>
    <t>** % generated based on measure above 'number of applications received'</t>
  </si>
  <si>
    <t>John Lappin, Director of F&amp;CS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</si>
</sst>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
    <numFmt numFmtId="179" formatCode="[$-809]dd\ mmmm\ yyyy"/>
    <numFmt numFmtId="180" formatCode="0.0"/>
    <numFmt numFmtId="181" formatCode="0.0000"/>
    <numFmt numFmtId="182" formatCode="0.00000"/>
    <numFmt numFmtId="183" formatCode="0.000000"/>
    <numFmt numFmtId="184" formatCode="[$-809]dd\ mmmm\ yyyy;@"/>
    <numFmt numFmtId="185" formatCode="&quot;£&quot;#,##0.0;[Red]\-&quot;£&quot;#,##0.0"/>
    <numFmt numFmtId="186" formatCode="[$-F800]dddd\,\ mmmm\ dd\,\ yyyy"/>
    <numFmt numFmtId="187" formatCode="mmm\-yyyy"/>
    <numFmt numFmtId="188" formatCode="[$-3409]dddd\,\ mmmm\ dd\,\ yyyy"/>
  </numFmts>
  <fonts count="109">
    <font>
      <sz val="10"/>
      <name val="Arial"/>
      <family val="0"/>
    </font>
    <font>
      <sz val="12"/>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8"/>
      <name val="Arial"/>
      <family val="0"/>
    </font>
    <font>
      <sz val="12"/>
      <color indexed="8"/>
      <name val="Arial"/>
      <family val="2"/>
    </font>
    <font>
      <b/>
      <sz val="12"/>
      <name val="Symbol"/>
      <family val="1"/>
    </font>
    <font>
      <sz val="14"/>
      <name val="Arial"/>
      <family val="2"/>
    </font>
    <font>
      <sz val="16"/>
      <color indexed="8"/>
      <name val="Arial"/>
      <family val="2"/>
    </font>
    <font>
      <sz val="12"/>
      <color indexed="9"/>
      <name val="Arial"/>
      <family val="2"/>
    </font>
    <font>
      <sz val="12"/>
      <color indexed="14"/>
      <name val="Arial"/>
      <family val="2"/>
    </font>
    <font>
      <b/>
      <sz val="24"/>
      <color indexed="9"/>
      <name val="Arial"/>
      <family val="2"/>
    </font>
    <font>
      <b/>
      <sz val="12"/>
      <color indexed="14"/>
      <name val="Arial"/>
      <family val="2"/>
    </font>
    <font>
      <b/>
      <sz val="12"/>
      <color indexed="8"/>
      <name val="Arial"/>
      <family val="2"/>
    </font>
    <font>
      <sz val="12"/>
      <color indexed="10"/>
      <name val="Arial"/>
      <family val="2"/>
    </font>
    <font>
      <b/>
      <sz val="12"/>
      <name val="Wingdings 3"/>
      <family val="1"/>
    </font>
    <font>
      <b/>
      <sz val="16"/>
      <name val="Arial"/>
      <family val="2"/>
    </font>
    <font>
      <b/>
      <sz val="28"/>
      <color indexed="9"/>
      <name val="Arial"/>
      <family val="2"/>
    </font>
    <font>
      <sz val="16"/>
      <name val="Arial"/>
      <family val="2"/>
    </font>
    <font>
      <b/>
      <sz val="16"/>
      <name val="Symbol"/>
      <family val="1"/>
    </font>
    <font>
      <b/>
      <sz val="16"/>
      <color indexed="8"/>
      <name val="Arial"/>
      <family val="2"/>
    </font>
    <font>
      <sz val="13"/>
      <name val="Arial"/>
      <family val="2"/>
    </font>
    <font>
      <sz val="13"/>
      <color indexed="10"/>
      <name val="Arial"/>
      <family val="2"/>
    </font>
    <font>
      <sz val="13"/>
      <color indexed="8"/>
      <name val="Arial"/>
      <family val="2"/>
    </font>
    <font>
      <b/>
      <sz val="12"/>
      <color indexed="10"/>
      <name val="Arial"/>
      <family val="2"/>
    </font>
    <font>
      <b/>
      <sz val="24"/>
      <name val="Wingdings 3"/>
      <family val="1"/>
    </font>
    <font>
      <sz val="12"/>
      <name val="Wingdings"/>
      <family val="0"/>
    </font>
    <font>
      <i/>
      <sz val="12"/>
      <color indexed="10"/>
      <name val="Arial"/>
      <family val="2"/>
    </font>
    <font>
      <sz val="22"/>
      <name val="Arial"/>
      <family val="0"/>
    </font>
    <font>
      <sz val="22"/>
      <color indexed="61"/>
      <name val="Arial"/>
      <family val="0"/>
    </font>
    <font>
      <sz val="24"/>
      <name val="Arial"/>
      <family val="0"/>
    </font>
    <font>
      <b/>
      <sz val="12"/>
      <color indexed="9"/>
      <name val="Arial"/>
      <family val="2"/>
    </font>
    <font>
      <b/>
      <sz val="11"/>
      <color indexed="8"/>
      <name val="Arial"/>
      <family val="2"/>
    </font>
    <font>
      <b/>
      <sz val="11"/>
      <color indexed="9"/>
      <name val="Arial"/>
      <family val="2"/>
    </font>
    <font>
      <sz val="11"/>
      <name val="Arial"/>
      <family val="2"/>
    </font>
    <font>
      <b/>
      <sz val="11"/>
      <name val="Arial"/>
      <family val="2"/>
    </font>
    <font>
      <b/>
      <sz val="11"/>
      <name val="Wingdings 3"/>
      <family val="1"/>
    </font>
    <font>
      <b/>
      <sz val="16"/>
      <color indexed="9"/>
      <name val="Arial"/>
      <family val="2"/>
    </font>
    <font>
      <sz val="11"/>
      <color indexed="8"/>
      <name val="Arial"/>
      <family val="2"/>
    </font>
    <font>
      <sz val="12"/>
      <color indexed="12"/>
      <name val="Arial"/>
      <family val="2"/>
    </font>
    <font>
      <i/>
      <sz val="12"/>
      <color indexed="8"/>
      <name val="Arial"/>
      <family val="0"/>
    </font>
    <font>
      <b/>
      <sz val="12"/>
      <color indexed="8"/>
      <name val="Wingdings 3"/>
      <family val="1"/>
    </font>
    <font>
      <b/>
      <sz val="12"/>
      <color indexed="8"/>
      <name val="Symbol"/>
      <family val="1"/>
    </font>
    <font>
      <sz val="16"/>
      <color indexed="10"/>
      <name val="Arial"/>
      <family val="2"/>
    </font>
    <font>
      <b/>
      <sz val="16"/>
      <color indexed="8"/>
      <name val="Symbol"/>
      <family val="1"/>
    </font>
    <font>
      <b/>
      <sz val="16"/>
      <color indexed="8"/>
      <name val="Wingdings 3"/>
      <family val="1"/>
    </font>
    <font>
      <b/>
      <sz val="16"/>
      <name val="Wingdings 3"/>
      <family val="1"/>
    </font>
    <font>
      <sz val="16"/>
      <name val="Symbol"/>
      <family val="1"/>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10"/>
      <name val="Arial"/>
      <family val="0"/>
    </font>
    <font>
      <sz val="14"/>
      <color indexed="28"/>
      <name val="Times New Roman"/>
      <family val="0"/>
    </font>
    <font>
      <sz val="48"/>
      <color indexed="28"/>
      <name val="Arial"/>
      <family val="0"/>
    </font>
    <font>
      <sz val="48"/>
      <color indexed="28"/>
      <name val="Times New Roman"/>
      <family val="0"/>
    </font>
    <font>
      <sz val="24"/>
      <color indexed="28"/>
      <name val="Times New Roman"/>
      <family val="0"/>
    </font>
    <font>
      <b/>
      <sz val="24"/>
      <color indexed="28"/>
      <name val="Arial"/>
      <family val="0"/>
    </font>
    <font>
      <sz val="14"/>
      <color indexed="28"/>
      <name val="Arial"/>
      <family val="0"/>
    </font>
    <font>
      <b/>
      <sz val="18"/>
      <color indexed="9"/>
      <name val="Arial"/>
      <family val="0"/>
    </font>
    <font>
      <sz val="14"/>
      <color indexed="9"/>
      <name val="Times New Roman"/>
      <family val="0"/>
    </font>
    <font>
      <b/>
      <sz val="26"/>
      <color indexed="9"/>
      <name val="Arial"/>
      <family val="0"/>
    </font>
    <font>
      <sz val="26"/>
      <color indexed="9"/>
      <name val="Times New Roman"/>
      <family val="0"/>
    </font>
    <font>
      <b/>
      <sz val="26"/>
      <color indexed="8"/>
      <name val="Arial"/>
      <family val="0"/>
    </font>
    <font>
      <b/>
      <sz val="36"/>
      <color indexed="9"/>
      <name val="Arial"/>
      <family val="0"/>
    </font>
    <font>
      <i/>
      <sz val="11"/>
      <color indexed="8"/>
      <name val="Arial"/>
      <family val="0"/>
    </font>
    <font>
      <sz val="11"/>
      <color indexed="10"/>
      <name val="Arial"/>
      <family val="0"/>
    </font>
    <font>
      <sz val="26"/>
      <color indexed="9"/>
      <name val="Arial"/>
      <family val="0"/>
    </font>
    <font>
      <sz val="26"/>
      <color indexed="8"/>
      <name val="Times New Roman"/>
      <family val="0"/>
    </font>
    <font>
      <sz val="14"/>
      <color indexed="8"/>
      <name val="Times New Roman"/>
      <family val="0"/>
    </font>
    <font>
      <sz val="26"/>
      <color indexed="8"/>
      <name val="Arial"/>
      <family val="0"/>
    </font>
    <font>
      <sz val="26"/>
      <color indexed="20"/>
      <name val="Arial"/>
      <family val="0"/>
    </font>
    <font>
      <sz val="26"/>
      <color indexed="20"/>
      <name val="Times New Roman"/>
      <family val="0"/>
    </font>
    <font>
      <sz val="14"/>
      <color indexed="8"/>
      <name val="Arial"/>
      <family val="0"/>
    </font>
    <font>
      <b/>
      <sz val="14"/>
      <color indexed="20"/>
      <name val="Arial"/>
      <family val="0"/>
    </font>
    <font>
      <sz val="14"/>
      <color indexed="25"/>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50"/>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47"/>
        <bgColor indexed="64"/>
      </patternFill>
    </fill>
    <fill>
      <patternFill patternType="solid">
        <fgColor indexed="19"/>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52"/>
        <bgColor indexed="64"/>
      </patternFill>
    </fill>
    <fill>
      <patternFill patternType="solid">
        <fgColor indexed="65"/>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thin"/>
      <top>
        <color indexed="63"/>
      </top>
      <bottom>
        <color indexed="63"/>
      </bottom>
    </border>
    <border>
      <left style="medium"/>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thin"/>
      <top>
        <color indexed="63"/>
      </top>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color indexed="63"/>
      </left>
      <right style="thin"/>
      <top style="medium"/>
      <bottom style="thin"/>
    </border>
    <border>
      <left style="thin"/>
      <right>
        <color indexed="63"/>
      </right>
      <top style="medium"/>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style="thin"/>
      <top>
        <color indexed="63"/>
      </top>
      <bottom style="medium"/>
    </border>
    <border>
      <left style="thin"/>
      <right style="medium"/>
      <top>
        <color indexed="63"/>
      </top>
      <bottom style="medium"/>
    </border>
    <border>
      <left>
        <color indexed="63"/>
      </left>
      <right style="thin"/>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color indexed="63"/>
      </top>
      <bottom style="thin"/>
    </border>
    <border>
      <left>
        <color indexed="63"/>
      </left>
      <right>
        <color indexed="63"/>
      </right>
      <top style="medium"/>
      <bottom style="thin"/>
    </border>
    <border>
      <left>
        <color indexed="63"/>
      </left>
      <right style="medium"/>
      <top style="thin"/>
      <bottom style="mediu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5"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4"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819">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33" borderId="10" xfId="0" applyFont="1" applyFill="1" applyBorder="1" applyAlignment="1">
      <alignment horizontal="center"/>
    </xf>
    <xf numFmtId="9" fontId="1" fillId="0" borderId="10" xfId="0" applyNumberFormat="1" applyFont="1" applyBorder="1" applyAlignment="1">
      <alignment horizontal="center"/>
    </xf>
    <xf numFmtId="0" fontId="8" fillId="0" borderId="10" xfId="0" applyFont="1" applyBorder="1" applyAlignment="1">
      <alignment horizontal="center" wrapText="1"/>
    </xf>
    <xf numFmtId="0" fontId="1" fillId="0" borderId="10" xfId="0" applyFont="1" applyBorder="1" applyAlignment="1">
      <alignment horizontal="center"/>
    </xf>
    <xf numFmtId="0" fontId="1" fillId="0" borderId="0" xfId="0" applyFont="1" applyFill="1" applyBorder="1" applyAlignment="1">
      <alignment/>
    </xf>
    <xf numFmtId="0" fontId="12" fillId="0" borderId="0" xfId="0" applyFont="1" applyFill="1" applyBorder="1" applyAlignment="1">
      <alignment/>
    </xf>
    <xf numFmtId="0" fontId="2" fillId="0" borderId="0" xfId="0" applyFont="1" applyAlignment="1">
      <alignment horizontal="left"/>
    </xf>
    <xf numFmtId="0" fontId="2" fillId="0" borderId="0" xfId="0" applyFont="1" applyAlignment="1">
      <alignment horizontal="left" wrapText="1"/>
    </xf>
    <xf numFmtId="0" fontId="14" fillId="0" borderId="0" xfId="0" applyFont="1" applyFill="1" applyBorder="1" applyAlignment="1">
      <alignment/>
    </xf>
    <xf numFmtId="0" fontId="1" fillId="0" borderId="0" xfId="0" applyFont="1" applyAlignment="1">
      <alignment/>
    </xf>
    <xf numFmtId="0" fontId="1" fillId="0" borderId="0" xfId="0" applyFont="1" applyBorder="1" applyAlignment="1">
      <alignment/>
    </xf>
    <xf numFmtId="0" fontId="8" fillId="0" borderId="10" xfId="0" applyNumberFormat="1" applyFont="1" applyFill="1" applyBorder="1" applyAlignment="1" applyProtection="1">
      <alignment horizontal="center" vertical="center" wrapText="1"/>
      <protection locked="0"/>
    </xf>
    <xf numFmtId="9" fontId="1"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9" fontId="1" fillId="0" borderId="10" xfId="0" applyNumberFormat="1" applyFont="1" applyFill="1" applyBorder="1" applyAlignment="1">
      <alignment horizontal="center" vertical="center"/>
    </xf>
    <xf numFmtId="0" fontId="1" fillId="34" borderId="10" xfId="0" applyFont="1" applyFill="1" applyBorder="1" applyAlignment="1">
      <alignment horizontal="center" vertical="center"/>
    </xf>
    <xf numFmtId="0" fontId="8" fillId="0" borderId="11" xfId="0" applyNumberFormat="1" applyFont="1" applyFill="1" applyBorder="1" applyAlignment="1" applyProtection="1">
      <alignment horizontal="center" vertical="center" wrapText="1"/>
      <protection locked="0"/>
    </xf>
    <xf numFmtId="9" fontId="1" fillId="34"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Alignment="1">
      <alignment/>
    </xf>
    <xf numFmtId="0" fontId="1" fillId="0" borderId="10" xfId="0" applyFont="1" applyBorder="1" applyAlignment="1">
      <alignment/>
    </xf>
    <xf numFmtId="9" fontId="1" fillId="35" borderId="10" xfId="0" applyNumberFormat="1" applyFont="1" applyFill="1" applyBorder="1" applyAlignment="1">
      <alignment horizontal="center" vertical="center"/>
    </xf>
    <xf numFmtId="0" fontId="0" fillId="0" borderId="0" xfId="0" applyFont="1" applyBorder="1" applyAlignment="1">
      <alignment horizontal="left" vertical="center" wrapText="1"/>
    </xf>
    <xf numFmtId="0" fontId="15"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9" fontId="1" fillId="0" borderId="0" xfId="0" applyNumberFormat="1" applyFont="1" applyFill="1" applyBorder="1" applyAlignment="1">
      <alignment horizontal="center" vertical="center"/>
    </xf>
    <xf numFmtId="0" fontId="1" fillId="0" borderId="10" xfId="0" applyFont="1" applyFill="1" applyBorder="1" applyAlignment="1">
      <alignment horizontal="center"/>
    </xf>
    <xf numFmtId="0" fontId="17" fillId="0" borderId="10" xfId="0" applyFont="1" applyBorder="1" applyAlignment="1">
      <alignment horizontal="center" vertical="center" wrapText="1"/>
    </xf>
    <xf numFmtId="9" fontId="1" fillId="0" borderId="10" xfId="0" applyNumberFormat="1" applyFont="1" applyFill="1" applyBorder="1" applyAlignment="1">
      <alignment horizontal="center"/>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15" fillId="33" borderId="15" xfId="0" applyFont="1" applyFill="1" applyBorder="1" applyAlignment="1">
      <alignment vertical="center" wrapText="1"/>
    </xf>
    <xf numFmtId="0" fontId="1" fillId="0" borderId="0" xfId="0" applyFont="1" applyAlignment="1">
      <alignment horizontal="left" vertical="center"/>
    </xf>
    <xf numFmtId="0" fontId="2" fillId="0" borderId="0" xfId="0" applyFont="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4" fillId="0" borderId="0" xfId="0" applyNumberFormat="1" applyFont="1" applyFill="1" applyBorder="1" applyAlignment="1" applyProtection="1">
      <alignment horizontal="left" vertical="center" wrapText="1"/>
      <protection locked="0"/>
    </xf>
    <xf numFmtId="9" fontId="1" fillId="0" borderId="10" xfId="0" applyNumberFormat="1" applyFont="1" applyBorder="1" applyAlignment="1">
      <alignment horizontal="left" vertical="center"/>
    </xf>
    <xf numFmtId="0" fontId="1" fillId="0" borderId="10" xfId="0" applyFont="1" applyFill="1" applyBorder="1" applyAlignment="1">
      <alignment horizontal="left" vertical="center" wrapText="1"/>
    </xf>
    <xf numFmtId="0" fontId="1" fillId="0" borderId="0" xfId="0" applyFont="1" applyFill="1" applyAlignment="1">
      <alignment horizontal="left" vertical="center"/>
    </xf>
    <xf numFmtId="9" fontId="1" fillId="0" borderId="0" xfId="0" applyNumberFormat="1" applyFont="1" applyBorder="1" applyAlignment="1">
      <alignment horizontal="left" vertical="center"/>
    </xf>
    <xf numFmtId="0" fontId="8" fillId="0" borderId="0" xfId="0" applyNumberFormat="1" applyFont="1" applyFill="1" applyBorder="1" applyAlignment="1" applyProtection="1">
      <alignment horizontal="left" vertical="center" wrapText="1"/>
      <protection locked="0"/>
    </xf>
    <xf numFmtId="9" fontId="1" fillId="0" borderId="0" xfId="0" applyNumberFormat="1" applyFont="1" applyFill="1" applyBorder="1" applyAlignment="1">
      <alignment horizontal="left" vertical="center"/>
    </xf>
    <xf numFmtId="0" fontId="1" fillId="0" borderId="0" xfId="0" applyFont="1" applyAlignment="1">
      <alignment horizontal="left" vertical="center" wrapText="1"/>
    </xf>
    <xf numFmtId="0" fontId="1" fillId="0" borderId="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16" xfId="0" applyFont="1" applyFill="1" applyBorder="1" applyAlignment="1">
      <alignment horizontal="left" vertical="center" wrapText="1"/>
    </xf>
    <xf numFmtId="9" fontId="20" fillId="0" borderId="10" xfId="0" applyNumberFormat="1" applyFont="1" applyBorder="1" applyAlignment="1">
      <alignment horizontal="center" vertical="center"/>
    </xf>
    <xf numFmtId="0" fontId="20" fillId="0"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Fill="1" applyBorder="1" applyAlignment="1">
      <alignment horizontal="center" vertical="center"/>
    </xf>
    <xf numFmtId="9" fontId="20" fillId="0" borderId="17" xfId="0" applyNumberFormat="1" applyFont="1" applyFill="1" applyBorder="1" applyAlignment="1">
      <alignment horizontal="center" vertical="center"/>
    </xf>
    <xf numFmtId="9" fontId="20" fillId="35" borderId="10" xfId="0" applyNumberFormat="1" applyFont="1" applyFill="1" applyBorder="1" applyAlignment="1">
      <alignment horizontal="center" vertical="center"/>
    </xf>
    <xf numFmtId="9" fontId="20" fillId="0" borderId="10" xfId="0" applyNumberFormat="1" applyFont="1" applyFill="1" applyBorder="1" applyAlignment="1">
      <alignment horizontal="center" vertical="center"/>
    </xf>
    <xf numFmtId="0" fontId="23" fillId="0" borderId="18" xfId="0" applyFont="1" applyBorder="1" applyAlignment="1">
      <alignment horizontal="left" vertical="center" wrapText="1"/>
    </xf>
    <xf numFmtId="0" fontId="24" fillId="0" borderId="19"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indent="2"/>
    </xf>
    <xf numFmtId="0" fontId="7" fillId="0" borderId="10" xfId="0" applyFont="1" applyBorder="1" applyAlignment="1">
      <alignment horizontal="left" vertical="center" wrapText="1" indent="2"/>
    </xf>
    <xf numFmtId="0" fontId="7" fillId="0" borderId="10" xfId="0" applyFont="1" applyBorder="1" applyAlignment="1">
      <alignment horizontal="left" vertical="center" wrapText="1"/>
    </xf>
    <xf numFmtId="0" fontId="1" fillId="0" borderId="10" xfId="0" applyFont="1" applyBorder="1" applyAlignment="1">
      <alignment wrapText="1"/>
    </xf>
    <xf numFmtId="0" fontId="1" fillId="0" borderId="11" xfId="0" applyFont="1" applyBorder="1" applyAlignment="1">
      <alignment wrapText="1"/>
    </xf>
    <xf numFmtId="9" fontId="1" fillId="0" borderId="11" xfId="0" applyNumberFormat="1" applyFont="1" applyBorder="1" applyAlignment="1">
      <alignment horizontal="center"/>
    </xf>
    <xf numFmtId="9" fontId="1" fillId="0" borderId="11" xfId="0" applyNumberFormat="1" applyFont="1" applyFill="1" applyBorder="1" applyAlignment="1">
      <alignment horizontal="center"/>
    </xf>
    <xf numFmtId="0" fontId="8" fillId="0" borderId="11" xfId="0" applyFont="1" applyBorder="1" applyAlignment="1">
      <alignment horizontal="center" wrapText="1"/>
    </xf>
    <xf numFmtId="0" fontId="2" fillId="0" borderId="10" xfId="0" applyFont="1" applyBorder="1" applyAlignment="1">
      <alignment horizontal="left" vertical="center" wrapText="1"/>
    </xf>
    <xf numFmtId="0" fontId="15" fillId="0" borderId="10" xfId="0" applyFont="1" applyBorder="1" applyAlignment="1">
      <alignment horizontal="left" vertical="center" wrapText="1"/>
    </xf>
    <xf numFmtId="1" fontId="1" fillId="0"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0" fontId="26"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9" fontId="1" fillId="0" borderId="10" xfId="0" applyNumberFormat="1" applyFont="1" applyBorder="1" applyAlignment="1">
      <alignment horizontal="center" vertical="center" wrapText="1"/>
    </xf>
    <xf numFmtId="9" fontId="1" fillId="34" borderId="10" xfId="0" applyNumberFormat="1" applyFont="1" applyFill="1" applyBorder="1" applyAlignment="1">
      <alignment horizontal="center"/>
    </xf>
    <xf numFmtId="1" fontId="1"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xf>
    <xf numFmtId="9" fontId="20" fillId="0" borderId="20" xfId="0" applyNumberFormat="1" applyFont="1" applyBorder="1" applyAlignment="1">
      <alignment horizontal="center" vertical="center"/>
    </xf>
    <xf numFmtId="9" fontId="20" fillId="34" borderId="20" xfId="0" applyNumberFormat="1" applyFont="1" applyFill="1" applyBorder="1" applyAlignment="1">
      <alignment horizontal="center" vertical="center"/>
    </xf>
    <xf numFmtId="0" fontId="1" fillId="0" borderId="0" xfId="0" applyFont="1" applyAlignment="1">
      <alignment/>
    </xf>
    <xf numFmtId="0" fontId="16" fillId="0" borderId="10" xfId="0" applyFont="1" applyBorder="1" applyAlignment="1">
      <alignment wrapText="1"/>
    </xf>
    <xf numFmtId="0" fontId="16" fillId="0" borderId="10" xfId="0" applyFont="1" applyFill="1" applyBorder="1" applyAlignment="1">
      <alignment horizontal="left" vertical="top" wrapText="1"/>
    </xf>
    <xf numFmtId="0" fontId="16" fillId="0" borderId="10" xfId="0" applyFont="1" applyFill="1" applyBorder="1" applyAlignment="1">
      <alignment horizontal="center" vertical="center" wrapText="1"/>
    </xf>
    <xf numFmtId="0" fontId="1" fillId="0" borderId="19" xfId="0" applyFont="1" applyBorder="1" applyAlignment="1">
      <alignment horizontal="left" vertical="center" wrapText="1"/>
    </xf>
    <xf numFmtId="0" fontId="1" fillId="0" borderId="10" xfId="0" applyFont="1" applyFill="1" applyBorder="1" applyAlignment="1">
      <alignment horizontal="left" vertical="top" wrapText="1"/>
    </xf>
    <xf numFmtId="0" fontId="7"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horizontal="left" vertical="center" wrapText="1" indent="2"/>
    </xf>
    <xf numFmtId="0" fontId="7" fillId="0" borderId="10" xfId="0" applyFont="1" applyFill="1" applyBorder="1" applyAlignment="1">
      <alignment horizontal="left" vertical="center" wrapText="1" indent="2"/>
    </xf>
    <xf numFmtId="0" fontId="1" fillId="0" borderId="21" xfId="0" applyFont="1" applyBorder="1" applyAlignment="1">
      <alignment vertical="top" wrapText="1"/>
    </xf>
    <xf numFmtId="9" fontId="1" fillId="0" borderId="21" xfId="0" applyNumberFormat="1" applyFont="1" applyBorder="1" applyAlignment="1">
      <alignment horizontal="center"/>
    </xf>
    <xf numFmtId="0" fontId="8" fillId="0" borderId="10" xfId="0" applyFont="1" applyBorder="1" applyAlignment="1">
      <alignment horizontal="center" vertical="center" wrapText="1"/>
    </xf>
    <xf numFmtId="0" fontId="1" fillId="0" borderId="10" xfId="0" applyFont="1" applyBorder="1" applyAlignment="1">
      <alignment horizontal="left" wrapText="1"/>
    </xf>
    <xf numFmtId="9" fontId="1" fillId="0" borderId="10" xfId="59" applyFont="1" applyBorder="1" applyAlignment="1">
      <alignment horizontal="center" wrapText="1"/>
    </xf>
    <xf numFmtId="9" fontId="1" fillId="0" borderId="10" xfId="0" applyNumberFormat="1" applyFont="1" applyBorder="1" applyAlignment="1">
      <alignment horizontal="left" vertical="center" wrapText="1"/>
    </xf>
    <xf numFmtId="0" fontId="1" fillId="0" borderId="10" xfId="0" applyFont="1" applyBorder="1" applyAlignment="1">
      <alignment horizontal="center" wrapText="1"/>
    </xf>
    <xf numFmtId="9" fontId="1" fillId="0" borderId="10" xfId="59" applyFont="1" applyBorder="1" applyAlignment="1">
      <alignment horizontal="center" vertical="center"/>
    </xf>
    <xf numFmtId="176" fontId="1" fillId="34" borderId="10" xfId="59" applyNumberFormat="1" applyFont="1" applyFill="1" applyBorder="1" applyAlignment="1">
      <alignment horizontal="center"/>
    </xf>
    <xf numFmtId="0" fontId="1" fillId="0" borderId="14" xfId="0" applyFont="1" applyBorder="1" applyAlignment="1">
      <alignment horizontal="left" vertical="center" wrapText="1"/>
    </xf>
    <xf numFmtId="176" fontId="1" fillId="36" borderId="10" xfId="59" applyNumberFormat="1" applyFont="1" applyFill="1" applyBorder="1" applyAlignment="1">
      <alignment horizontal="center"/>
    </xf>
    <xf numFmtId="0" fontId="1" fillId="35" borderId="10" xfId="0" applyFont="1" applyFill="1" applyBorder="1" applyAlignment="1">
      <alignment horizontal="center"/>
    </xf>
    <xf numFmtId="0" fontId="1" fillId="0" borderId="10" xfId="0" applyFont="1" applyBorder="1" applyAlignment="1">
      <alignment vertical="center" wrapText="1"/>
    </xf>
    <xf numFmtId="0" fontId="7" fillId="0" borderId="21" xfId="0" applyFont="1" applyBorder="1" applyAlignment="1">
      <alignment vertical="center" wrapText="1"/>
    </xf>
    <xf numFmtId="0" fontId="1" fillId="0" borderId="20" xfId="0" applyFont="1" applyBorder="1" applyAlignment="1">
      <alignment wrapText="1"/>
    </xf>
    <xf numFmtId="0" fontId="1" fillId="0" borderId="20" xfId="0" applyFont="1" applyBorder="1" applyAlignment="1">
      <alignment horizontal="center"/>
    </xf>
    <xf numFmtId="0" fontId="1" fillId="0" borderId="10" xfId="0" applyFont="1" applyFill="1" applyBorder="1" applyAlignment="1">
      <alignment wrapText="1"/>
    </xf>
    <xf numFmtId="9" fontId="1" fillId="0" borderId="10" xfId="0" applyNumberFormat="1" applyFont="1" applyFill="1" applyBorder="1" applyAlignment="1">
      <alignment wrapText="1"/>
    </xf>
    <xf numFmtId="10" fontId="1" fillId="0"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xf>
    <xf numFmtId="0" fontId="30" fillId="0" borderId="0" xfId="0" applyFont="1" applyAlignment="1">
      <alignment/>
    </xf>
    <xf numFmtId="0" fontId="31" fillId="0" borderId="0" xfId="0" applyFont="1" applyAlignment="1">
      <alignment/>
    </xf>
    <xf numFmtId="0" fontId="32" fillId="0" borderId="0" xfId="0" applyFont="1" applyAlignment="1">
      <alignment/>
    </xf>
    <xf numFmtId="14" fontId="32" fillId="0" borderId="0" xfId="0" applyNumberFormat="1" applyFont="1" applyAlignment="1">
      <alignment/>
    </xf>
    <xf numFmtId="0" fontId="32" fillId="0" borderId="0" xfId="0" applyFont="1" applyAlignment="1">
      <alignment/>
    </xf>
    <xf numFmtId="0" fontId="0" fillId="0" borderId="0" xfId="0" applyFont="1" applyAlignment="1">
      <alignment/>
    </xf>
    <xf numFmtId="0" fontId="33" fillId="0" borderId="0" xfId="0" applyFont="1" applyFill="1" applyBorder="1" applyAlignment="1">
      <alignment horizontal="center" vertical="center"/>
    </xf>
    <xf numFmtId="0" fontId="3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5" fillId="0" borderId="0" xfId="0" applyFont="1" applyFill="1" applyBorder="1" applyAlignment="1">
      <alignment vertical="top" wrapText="1"/>
    </xf>
    <xf numFmtId="0" fontId="36" fillId="0" borderId="0" xfId="0" applyFont="1" applyAlignment="1">
      <alignment wrapText="1"/>
    </xf>
    <xf numFmtId="0" fontId="37" fillId="0" borderId="0" xfId="0" applyFont="1" applyAlignment="1">
      <alignment horizontal="left" wrapText="1"/>
    </xf>
    <xf numFmtId="0" fontId="37" fillId="0" borderId="0" xfId="0" applyFont="1" applyAlignment="1">
      <alignment horizontal="left"/>
    </xf>
    <xf numFmtId="0" fontId="36" fillId="0" borderId="0" xfId="0" applyFont="1" applyFill="1" applyAlignment="1">
      <alignment/>
    </xf>
    <xf numFmtId="0" fontId="37" fillId="0" borderId="0" xfId="0" applyFont="1" applyFill="1" applyBorder="1" applyAlignment="1">
      <alignment vertical="center" wrapText="1"/>
    </xf>
    <xf numFmtId="0" fontId="36" fillId="0" borderId="0" xfId="0" applyFont="1" applyBorder="1" applyAlignment="1">
      <alignment/>
    </xf>
    <xf numFmtId="0" fontId="36" fillId="0" borderId="18" xfId="0" applyFont="1" applyFill="1" applyBorder="1" applyAlignment="1">
      <alignment vertical="center" wrapText="1"/>
    </xf>
    <xf numFmtId="0" fontId="36" fillId="0" borderId="22" xfId="0" applyFont="1" applyFill="1" applyBorder="1" applyAlignment="1">
      <alignment vertical="center" wrapText="1"/>
    </xf>
    <xf numFmtId="0" fontId="34" fillId="0" borderId="0" xfId="0" applyFont="1" applyFill="1" applyBorder="1" applyAlignment="1">
      <alignment vertical="top" wrapText="1"/>
    </xf>
    <xf numFmtId="0" fontId="32" fillId="0" borderId="23" xfId="0" applyFont="1" applyBorder="1" applyAlignment="1">
      <alignment/>
    </xf>
    <xf numFmtId="0" fontId="32" fillId="0" borderId="24" xfId="0" applyFont="1" applyBorder="1" applyAlignment="1">
      <alignment/>
    </xf>
    <xf numFmtId="14" fontId="32" fillId="0" borderId="25" xfId="0" applyNumberFormat="1" applyFont="1" applyBorder="1" applyAlignment="1">
      <alignment/>
    </xf>
    <xf numFmtId="0" fontId="32" fillId="0" borderId="0" xfId="0" applyFont="1" applyBorder="1" applyAlignment="1">
      <alignment/>
    </xf>
    <xf numFmtId="0" fontId="32" fillId="0" borderId="26" xfId="0" applyFont="1" applyBorder="1" applyAlignment="1">
      <alignment/>
    </xf>
    <xf numFmtId="14" fontId="32" fillId="0" borderId="27" xfId="0" applyNumberFormat="1" applyFont="1" applyBorder="1" applyAlignment="1">
      <alignment/>
    </xf>
    <xf numFmtId="0" fontId="9" fillId="0" borderId="28" xfId="0" applyFont="1" applyBorder="1" applyAlignment="1">
      <alignment/>
    </xf>
    <xf numFmtId="0" fontId="9" fillId="0" borderId="29" xfId="0" applyFont="1" applyBorder="1" applyAlignment="1">
      <alignment/>
    </xf>
    <xf numFmtId="14" fontId="9" fillId="0" borderId="27" xfId="0" applyNumberFormat="1" applyFont="1" applyBorder="1" applyAlignment="1">
      <alignment/>
    </xf>
    <xf numFmtId="0" fontId="36" fillId="0" borderId="10" xfId="0" applyFont="1" applyBorder="1" applyAlignment="1">
      <alignment wrapText="1"/>
    </xf>
    <xf numFmtId="0" fontId="36" fillId="0" borderId="0" xfId="0" applyFont="1" applyAlignment="1">
      <alignment/>
    </xf>
    <xf numFmtId="0" fontId="2" fillId="33" borderId="10"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8" borderId="10" xfId="0" applyFont="1" applyFill="1" applyBorder="1" applyAlignment="1">
      <alignment horizontal="center" wrapText="1"/>
    </xf>
    <xf numFmtId="0" fontId="1" fillId="38" borderId="11" xfId="0" applyFont="1" applyFill="1" applyBorder="1" applyAlignment="1">
      <alignment/>
    </xf>
    <xf numFmtId="0" fontId="2" fillId="38" borderId="20" xfId="0" applyFont="1" applyFill="1" applyBorder="1" applyAlignment="1">
      <alignment horizontal="center" wrapText="1"/>
    </xf>
    <xf numFmtId="0" fontId="1" fillId="0" borderId="0" xfId="0" applyFont="1" applyFill="1" applyAlignment="1">
      <alignment/>
    </xf>
    <xf numFmtId="0" fontId="1" fillId="0" borderId="10" xfId="0" applyFont="1" applyFill="1" applyBorder="1" applyAlignment="1">
      <alignment/>
    </xf>
    <xf numFmtId="0" fontId="2" fillId="0" borderId="10" xfId="0" applyFont="1" applyFill="1" applyBorder="1" applyAlignment="1">
      <alignment horizontal="left" vertical="top" wrapText="1"/>
    </xf>
    <xf numFmtId="1" fontId="1" fillId="0" borderId="21" xfId="59" applyNumberFormat="1" applyFont="1" applyFill="1" applyBorder="1" applyAlignment="1">
      <alignment horizontal="center"/>
    </xf>
    <xf numFmtId="0" fontId="1" fillId="0" borderId="0" xfId="0" applyFont="1" applyBorder="1" applyAlignment="1">
      <alignment/>
    </xf>
    <xf numFmtId="0" fontId="1" fillId="0" borderId="20" xfId="0" applyFont="1" applyBorder="1" applyAlignment="1">
      <alignment horizontal="left" vertical="center" wrapText="1"/>
    </xf>
    <xf numFmtId="0" fontId="9" fillId="0" borderId="30" xfId="0" applyFont="1" applyBorder="1" applyAlignment="1">
      <alignment/>
    </xf>
    <xf numFmtId="0" fontId="1" fillId="0" borderId="10" xfId="0" applyFont="1" applyBorder="1" applyAlignment="1">
      <alignment horizontal="right" wrapText="1"/>
    </xf>
    <xf numFmtId="9" fontId="1" fillId="0" borderId="20" xfId="0" applyNumberFormat="1" applyFont="1" applyBorder="1" applyAlignment="1">
      <alignment horizontal="left" vertical="center" wrapText="1"/>
    </xf>
    <xf numFmtId="1" fontId="1" fillId="0" borderId="10" xfId="59" applyNumberFormat="1" applyFont="1" applyBorder="1" applyAlignment="1">
      <alignment horizontal="center" wrapText="1"/>
    </xf>
    <xf numFmtId="0" fontId="1" fillId="0" borderId="10" xfId="0" applyFont="1" applyFill="1" applyBorder="1" applyAlignment="1">
      <alignment horizontal="center" vertical="center"/>
    </xf>
    <xf numFmtId="0" fontId="16" fillId="0" borderId="20" xfId="0" applyFont="1" applyBorder="1" applyAlignment="1">
      <alignment horizontal="left" vertical="center" wrapText="1"/>
    </xf>
    <xf numFmtId="1" fontId="2" fillId="38" borderId="10" xfId="0" applyNumberFormat="1" applyFont="1" applyFill="1" applyBorder="1" applyAlignment="1">
      <alignment horizontal="center" wrapText="1"/>
    </xf>
    <xf numFmtId="1" fontId="1" fillId="0" borderId="0" xfId="0" applyNumberFormat="1" applyFont="1" applyAlignment="1">
      <alignment/>
    </xf>
    <xf numFmtId="1" fontId="1" fillId="0" borderId="10" xfId="0" applyNumberFormat="1" applyFont="1" applyBorder="1" applyAlignment="1">
      <alignment horizontal="center"/>
    </xf>
    <xf numFmtId="1" fontId="1" fillId="0" borderId="21" xfId="0" applyNumberFormat="1" applyFont="1" applyBorder="1" applyAlignment="1">
      <alignment horizontal="center"/>
    </xf>
    <xf numFmtId="1" fontId="1" fillId="0" borderId="10" xfId="0" applyNumberFormat="1" applyFont="1" applyBorder="1" applyAlignment="1">
      <alignment horizontal="center" wrapText="1"/>
    </xf>
    <xf numFmtId="1" fontId="2" fillId="33" borderId="12" xfId="0" applyNumberFormat="1" applyFont="1" applyFill="1" applyBorder="1" applyAlignment="1">
      <alignment vertical="top" wrapText="1"/>
    </xf>
    <xf numFmtId="1" fontId="1" fillId="0" borderId="10" xfId="0" applyNumberFormat="1" applyFont="1" applyBorder="1" applyAlignment="1">
      <alignment horizontal="center" vertical="center" wrapText="1"/>
    </xf>
    <xf numFmtId="1" fontId="1" fillId="0" borderId="0" xfId="0" applyNumberFormat="1" applyFont="1" applyAlignment="1">
      <alignment/>
    </xf>
    <xf numFmtId="0" fontId="1" fillId="0" borderId="10" xfId="0" applyNumberFormat="1" applyFont="1" applyFill="1" applyBorder="1" applyAlignment="1">
      <alignment horizontal="center" vertical="center"/>
    </xf>
    <xf numFmtId="9" fontId="1" fillId="0" borderId="20" xfId="0" applyNumberFormat="1" applyFont="1" applyBorder="1" applyAlignment="1">
      <alignment horizontal="center" vertical="center"/>
    </xf>
    <xf numFmtId="0" fontId="1" fillId="0" borderId="20" xfId="0" applyFont="1" applyFill="1" applyBorder="1" applyAlignment="1">
      <alignment horizontal="center" vertical="center"/>
    </xf>
    <xf numFmtId="0" fontId="7" fillId="0" borderId="20" xfId="0" applyFont="1" applyBorder="1" applyAlignment="1">
      <alignment horizontal="left" vertical="center" wrapText="1"/>
    </xf>
    <xf numFmtId="0" fontId="1" fillId="0" borderId="17" xfId="0" applyFont="1" applyBorder="1" applyAlignment="1">
      <alignment horizontal="left" wrapText="1"/>
    </xf>
    <xf numFmtId="0" fontId="1" fillId="0" borderId="17" xfId="0" applyFont="1" applyBorder="1" applyAlignment="1">
      <alignment horizontal="left" vertical="center" wrapText="1"/>
    </xf>
    <xf numFmtId="9" fontId="1" fillId="0" borderId="17" xfId="0" applyNumberFormat="1" applyFont="1" applyBorder="1" applyAlignment="1">
      <alignment horizontal="center" vertical="center"/>
    </xf>
    <xf numFmtId="1" fontId="1" fillId="0" borderId="17" xfId="0" applyNumberFormat="1" applyFont="1" applyBorder="1" applyAlignment="1">
      <alignment horizontal="center" vertical="center"/>
    </xf>
    <xf numFmtId="0" fontId="1" fillId="0" borderId="17" xfId="0" applyFont="1" applyBorder="1" applyAlignment="1">
      <alignment horizontal="center" vertical="center"/>
    </xf>
    <xf numFmtId="0" fontId="8" fillId="0" borderId="17" xfId="0" applyFont="1" applyBorder="1" applyAlignment="1">
      <alignment horizontal="center" wrapText="1"/>
    </xf>
    <xf numFmtId="0" fontId="1" fillId="0" borderId="20" xfId="0" applyFont="1" applyBorder="1" applyAlignment="1">
      <alignment horizontal="left" wrapText="1"/>
    </xf>
    <xf numFmtId="0" fontId="1" fillId="0" borderId="20" xfId="0" applyFont="1" applyFill="1" applyBorder="1" applyAlignment="1">
      <alignment horizontal="left" vertical="center" wrapText="1"/>
    </xf>
    <xf numFmtId="9" fontId="1" fillId="0" borderId="20" xfId="0" applyNumberFormat="1" applyFont="1" applyFill="1" applyBorder="1" applyAlignment="1">
      <alignment horizontal="center" vertical="center"/>
    </xf>
    <xf numFmtId="1" fontId="1" fillId="0" borderId="20" xfId="0" applyNumberFormat="1" applyFont="1" applyFill="1" applyBorder="1" applyAlignment="1">
      <alignment horizontal="center" vertical="center"/>
    </xf>
    <xf numFmtId="0" fontId="1" fillId="0" borderId="20" xfId="0" applyFont="1" applyFill="1" applyBorder="1" applyAlignment="1">
      <alignment horizontal="center" vertical="center"/>
    </xf>
    <xf numFmtId="9" fontId="1" fillId="0" borderId="17" xfId="59" applyFont="1" applyBorder="1" applyAlignment="1">
      <alignment horizontal="center" wrapText="1"/>
    </xf>
    <xf numFmtId="1" fontId="1" fillId="0" borderId="17" xfId="59" applyNumberFormat="1" applyFont="1" applyBorder="1" applyAlignment="1">
      <alignment horizontal="center" wrapText="1"/>
    </xf>
    <xf numFmtId="1" fontId="1" fillId="0" borderId="17" xfId="0" applyNumberFormat="1" applyFont="1" applyFill="1" applyBorder="1" applyAlignment="1">
      <alignment horizontal="center"/>
    </xf>
    <xf numFmtId="9" fontId="1" fillId="0" borderId="17" xfId="0" applyNumberFormat="1" applyFont="1" applyBorder="1" applyAlignment="1">
      <alignment horizontal="left" vertical="center" wrapText="1"/>
    </xf>
    <xf numFmtId="0" fontId="2" fillId="38" borderId="10" xfId="0" applyNumberFormat="1" applyFont="1" applyFill="1" applyBorder="1" applyAlignment="1">
      <alignment horizontal="center" wrapText="1"/>
    </xf>
    <xf numFmtId="0" fontId="1" fillId="0" borderId="0" xfId="0" applyNumberFormat="1" applyFont="1" applyAlignment="1">
      <alignment/>
    </xf>
    <xf numFmtId="0" fontId="1" fillId="0" borderId="10" xfId="0" applyNumberFormat="1" applyFont="1" applyFill="1" applyBorder="1" applyAlignment="1">
      <alignment horizontal="center"/>
    </xf>
    <xf numFmtId="0" fontId="1" fillId="0" borderId="21" xfId="59" applyNumberFormat="1" applyFont="1" applyFill="1" applyBorder="1" applyAlignment="1">
      <alignment horizontal="center"/>
    </xf>
    <xf numFmtId="0" fontId="1" fillId="0" borderId="10" xfId="59"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7"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2" fillId="33" borderId="12" xfId="0" applyNumberFormat="1" applyFont="1" applyFill="1" applyBorder="1" applyAlignment="1">
      <alignment vertical="top" wrapText="1"/>
    </xf>
    <xf numFmtId="0" fontId="1" fillId="0" borderId="10" xfId="59" applyNumberFormat="1" applyFont="1" applyFill="1" applyBorder="1" applyAlignment="1">
      <alignment horizontal="left" vertical="center"/>
    </xf>
    <xf numFmtId="0" fontId="1" fillId="0" borderId="0" xfId="0" applyNumberFormat="1" applyFont="1" applyAlignment="1">
      <alignment/>
    </xf>
    <xf numFmtId="0" fontId="16" fillId="0" borderId="14" xfId="0" applyFont="1" applyBorder="1" applyAlignment="1">
      <alignment horizontal="left" vertical="center" wrapText="1"/>
    </xf>
    <xf numFmtId="9" fontId="1" fillId="34" borderId="20" xfId="0" applyNumberFormat="1" applyFont="1" applyFill="1" applyBorder="1" applyAlignment="1">
      <alignment horizontal="center" vertical="center"/>
    </xf>
    <xf numFmtId="0" fontId="8" fillId="0" borderId="20" xfId="0" applyFont="1" applyBorder="1" applyAlignment="1">
      <alignment horizontal="center" wrapText="1"/>
    </xf>
    <xf numFmtId="0" fontId="1" fillId="0" borderId="17" xfId="0" applyFont="1" applyBorder="1" applyAlignment="1">
      <alignment horizontal="right" wrapText="1"/>
    </xf>
    <xf numFmtId="0" fontId="1" fillId="0" borderId="17" xfId="0" applyFont="1" applyBorder="1" applyAlignment="1">
      <alignment wrapText="1"/>
    </xf>
    <xf numFmtId="9" fontId="1" fillId="33" borderId="17"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7" fillId="0" borderId="17" xfId="0" applyFont="1" applyBorder="1" applyAlignment="1">
      <alignment horizontal="center" vertical="center" wrapText="1"/>
    </xf>
    <xf numFmtId="0" fontId="1" fillId="0" borderId="20" xfId="0" applyFont="1" applyBorder="1" applyAlignment="1">
      <alignment horizontal="center" wrapText="1"/>
    </xf>
    <xf numFmtId="1" fontId="1" fillId="0" borderId="20" xfId="0" applyNumberFormat="1" applyFont="1" applyBorder="1" applyAlignment="1">
      <alignment horizontal="center" wrapText="1"/>
    </xf>
    <xf numFmtId="176" fontId="1" fillId="34" borderId="20" xfId="59" applyNumberFormat="1" applyFont="1" applyFill="1" applyBorder="1" applyAlignment="1">
      <alignment horizontal="center"/>
    </xf>
    <xf numFmtId="0" fontId="1" fillId="0" borderId="20" xfId="59" applyNumberFormat="1" applyFont="1" applyFill="1" applyBorder="1" applyAlignment="1">
      <alignment horizontal="center"/>
    </xf>
    <xf numFmtId="9" fontId="1" fillId="34" borderId="17" xfId="0" applyNumberFormat="1" applyFont="1" applyFill="1" applyBorder="1" applyAlignment="1">
      <alignment horizontal="center" vertical="center"/>
    </xf>
    <xf numFmtId="9" fontId="1" fillId="0" borderId="17" xfId="0" applyNumberFormat="1" applyFont="1" applyFill="1" applyBorder="1" applyAlignment="1">
      <alignment horizontal="center" vertical="center"/>
    </xf>
    <xf numFmtId="0" fontId="36" fillId="0" borderId="31" xfId="0" applyFont="1" applyFill="1" applyBorder="1" applyAlignment="1">
      <alignment vertical="center" wrapText="1"/>
    </xf>
    <xf numFmtId="0" fontId="7" fillId="0" borderId="10" xfId="0" applyFont="1" applyFill="1" applyBorder="1" applyAlignment="1">
      <alignment vertical="center" wrapText="1"/>
    </xf>
    <xf numFmtId="0" fontId="1" fillId="0" borderId="10" xfId="0" applyFont="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Border="1" applyAlignment="1">
      <alignment/>
    </xf>
    <xf numFmtId="9" fontId="1" fillId="0" borderId="10" xfId="0" applyNumberFormat="1" applyFont="1" applyFill="1" applyBorder="1" applyAlignment="1">
      <alignment horizontal="center" vertical="center"/>
    </xf>
    <xf numFmtId="0" fontId="8" fillId="0" borderId="17" xfId="0" applyFont="1" applyBorder="1" applyAlignment="1">
      <alignment horizontal="center" vertical="center" wrapText="1"/>
    </xf>
    <xf numFmtId="176" fontId="1" fillId="34" borderId="10" xfId="59" applyNumberFormat="1" applyFont="1" applyFill="1" applyBorder="1" applyAlignment="1">
      <alignment horizontal="center" vertical="center"/>
    </xf>
    <xf numFmtId="0" fontId="0" fillId="0" borderId="20" xfId="0" applyFont="1" applyFill="1" applyBorder="1" applyAlignment="1">
      <alignment horizontal="left" vertical="center" wrapText="1"/>
    </xf>
    <xf numFmtId="176" fontId="1" fillId="35" borderId="10" xfId="0" applyNumberFormat="1" applyFont="1" applyFill="1" applyBorder="1" applyAlignment="1">
      <alignment horizontal="center" vertical="center"/>
    </xf>
    <xf numFmtId="176" fontId="1" fillId="35" borderId="11" xfId="0" applyNumberFormat="1" applyFont="1" applyFill="1" applyBorder="1" applyAlignment="1">
      <alignment horizontal="center" vertical="center"/>
    </xf>
    <xf numFmtId="0" fontId="8" fillId="0" borderId="32" xfId="0" applyNumberFormat="1" applyFont="1" applyFill="1" applyBorder="1" applyAlignment="1" applyProtection="1">
      <alignment horizontal="center" vertical="center" wrapText="1"/>
      <protection locked="0"/>
    </xf>
    <xf numFmtId="20" fontId="1" fillId="0" borderId="21"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0" fontId="1" fillId="0" borderId="26" xfId="0" applyFont="1" applyBorder="1" applyAlignment="1">
      <alignment wrapText="1"/>
    </xf>
    <xf numFmtId="0" fontId="1" fillId="0" borderId="23" xfId="0" applyFont="1" applyBorder="1" applyAlignment="1">
      <alignment wrapText="1"/>
    </xf>
    <xf numFmtId="9" fontId="1" fillId="0" borderId="10" xfId="59" applyFont="1" applyFill="1" applyBorder="1" applyAlignment="1">
      <alignment horizontal="center" vertical="center"/>
    </xf>
    <xf numFmtId="9" fontId="1" fillId="34" borderId="10" xfId="59" applyFont="1" applyFill="1" applyBorder="1" applyAlignment="1">
      <alignment horizontal="center" vertical="center"/>
    </xf>
    <xf numFmtId="176" fontId="1" fillId="34" borderId="10" xfId="0" applyNumberFormat="1" applyFont="1" applyFill="1" applyBorder="1" applyAlignment="1">
      <alignment horizontal="center" vertical="center"/>
    </xf>
    <xf numFmtId="9" fontId="1" fillId="0" borderId="10" xfId="59" applyFont="1" applyFill="1" applyBorder="1" applyAlignment="1">
      <alignment horizontal="center" vertical="center" wrapText="1"/>
    </xf>
    <xf numFmtId="0" fontId="1" fillId="34" borderId="10" xfId="0" applyFont="1" applyFill="1" applyBorder="1" applyAlignment="1">
      <alignment/>
    </xf>
    <xf numFmtId="0" fontId="29"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20" xfId="0" applyFont="1" applyBorder="1" applyAlignment="1">
      <alignment horizontal="center" vertical="center"/>
    </xf>
    <xf numFmtId="0" fontId="1" fillId="34" borderId="20" xfId="0" applyFont="1" applyFill="1" applyBorder="1" applyAlignment="1">
      <alignment horizontal="center" vertical="center"/>
    </xf>
    <xf numFmtId="0" fontId="1" fillId="0" borderId="20" xfId="0" applyFont="1" applyBorder="1" applyAlignment="1">
      <alignment/>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left" vertical="center"/>
    </xf>
    <xf numFmtId="0" fontId="1" fillId="35" borderId="17" xfId="0" applyFont="1" applyFill="1" applyBorder="1" applyAlignment="1">
      <alignment horizontal="center" vertical="center"/>
    </xf>
    <xf numFmtId="0" fontId="1" fillId="0" borderId="11" xfId="0" applyFont="1" applyBorder="1" applyAlignment="1">
      <alignment horizontal="center" vertical="center" wrapText="1"/>
    </xf>
    <xf numFmtId="9" fontId="1" fillId="0" borderId="11" xfId="0" applyNumberFormat="1" applyFont="1" applyBorder="1" applyAlignment="1">
      <alignment horizontal="center" vertical="center"/>
    </xf>
    <xf numFmtId="1"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8" fillId="0" borderId="11" xfId="0" applyFont="1" applyBorder="1" applyAlignment="1">
      <alignment horizontal="center" vertical="center" wrapText="1"/>
    </xf>
    <xf numFmtId="9" fontId="1" fillId="0" borderId="20" xfId="59" applyFont="1" applyBorder="1" applyAlignment="1">
      <alignment horizontal="center" vertical="center"/>
    </xf>
    <xf numFmtId="1" fontId="1" fillId="0" borderId="20" xfId="59" applyNumberFormat="1" applyFont="1" applyBorder="1" applyAlignment="1">
      <alignment horizontal="center" vertical="center"/>
    </xf>
    <xf numFmtId="0" fontId="1" fillId="33" borderId="12" xfId="0" applyFont="1" applyFill="1" applyBorder="1" applyAlignment="1">
      <alignment horizontal="center"/>
    </xf>
    <xf numFmtId="1" fontId="1" fillId="33" borderId="12"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4" xfId="0" applyFont="1" applyFill="1" applyBorder="1" applyAlignment="1">
      <alignment horizontal="center"/>
    </xf>
    <xf numFmtId="0" fontId="1" fillId="0" borderId="20" xfId="0" applyNumberFormat="1" applyFont="1" applyFill="1" applyBorder="1" applyAlignment="1">
      <alignment horizontal="center"/>
    </xf>
    <xf numFmtId="0" fontId="17" fillId="33" borderId="12" xfId="0" applyFont="1" applyFill="1" applyBorder="1" applyAlignment="1">
      <alignment horizontal="center" wrapText="1"/>
    </xf>
    <xf numFmtId="9" fontId="1" fillId="0" borderId="20" xfId="59" applyFont="1" applyBorder="1" applyAlignment="1">
      <alignment horizontal="center" wrapText="1"/>
    </xf>
    <xf numFmtId="1" fontId="1" fillId="0" borderId="20" xfId="59" applyNumberFormat="1" applyFont="1" applyBorder="1" applyAlignment="1">
      <alignment horizontal="center" wrapText="1"/>
    </xf>
    <xf numFmtId="9" fontId="1" fillId="0" borderId="20" xfId="0" applyNumberFormat="1" applyFont="1" applyFill="1" applyBorder="1" applyAlignment="1">
      <alignment horizontal="center"/>
    </xf>
    <xf numFmtId="0" fontId="8" fillId="0" borderId="20" xfId="0" applyFont="1" applyBorder="1" applyAlignment="1">
      <alignment horizontal="center" vertical="center" wrapText="1"/>
    </xf>
    <xf numFmtId="0" fontId="37" fillId="39" borderId="36" xfId="0" applyFont="1" applyFill="1" applyBorder="1" applyAlignment="1">
      <alignment horizontal="left" vertical="center" wrapText="1"/>
    </xf>
    <xf numFmtId="0" fontId="37" fillId="39" borderId="32" xfId="0" applyFont="1" applyFill="1" applyBorder="1" applyAlignment="1">
      <alignment horizontal="center" vertical="center" wrapText="1"/>
    </xf>
    <xf numFmtId="0" fontId="37" fillId="39" borderId="37" xfId="0" applyFont="1" applyFill="1" applyBorder="1" applyAlignment="1">
      <alignment horizontal="center" vertical="center" wrapText="1"/>
    </xf>
    <xf numFmtId="0" fontId="2" fillId="39" borderId="38" xfId="0" applyFont="1" applyFill="1" applyBorder="1" applyAlignment="1">
      <alignment horizontal="left" vertical="center" wrapText="1"/>
    </xf>
    <xf numFmtId="0" fontId="2" fillId="39" borderId="39" xfId="0" applyFont="1" applyFill="1" applyBorder="1" applyAlignment="1">
      <alignment horizontal="center" vertical="center" wrapText="1"/>
    </xf>
    <xf numFmtId="0" fontId="2" fillId="39" borderId="40" xfId="0" applyFont="1" applyFill="1" applyBorder="1" applyAlignment="1">
      <alignment horizontal="left" vertical="center" wrapText="1"/>
    </xf>
    <xf numFmtId="0" fontId="11" fillId="0" borderId="10" xfId="0" applyFont="1" applyBorder="1" applyAlignment="1">
      <alignment wrapText="1"/>
    </xf>
    <xf numFmtId="0" fontId="11" fillId="0" borderId="10" xfId="0" applyNumberFormat="1" applyFont="1" applyFill="1" applyBorder="1" applyAlignment="1">
      <alignment horizontal="center"/>
    </xf>
    <xf numFmtId="0" fontId="2" fillId="33" borderId="32" xfId="0" applyFont="1" applyFill="1" applyBorder="1" applyAlignment="1">
      <alignment horizontal="left" vertical="top" wrapText="1"/>
    </xf>
    <xf numFmtId="0" fontId="1" fillId="33" borderId="32" xfId="0" applyFont="1" applyFill="1" applyBorder="1" applyAlignment="1">
      <alignment horizontal="center"/>
    </xf>
    <xf numFmtId="0" fontId="1" fillId="33" borderId="37" xfId="0" applyFont="1" applyFill="1" applyBorder="1" applyAlignment="1">
      <alignment horizontal="center"/>
    </xf>
    <xf numFmtId="0" fontId="1" fillId="0" borderId="18"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 fillId="33" borderId="19" xfId="0" applyFont="1" applyFill="1" applyBorder="1" applyAlignment="1">
      <alignment horizontal="center"/>
    </xf>
    <xf numFmtId="0" fontId="1" fillId="33" borderId="41" xfId="0" applyFont="1" applyFill="1" applyBorder="1" applyAlignment="1">
      <alignment horizontal="center"/>
    </xf>
    <xf numFmtId="49" fontId="20"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xf>
    <xf numFmtId="49" fontId="1" fillId="35" borderId="10" xfId="0" applyNumberFormat="1" applyFont="1" applyFill="1" applyBorder="1" applyAlignment="1">
      <alignment horizontal="center" vertical="center"/>
    </xf>
    <xf numFmtId="49" fontId="1" fillId="0" borderId="10" xfId="59" applyNumberFormat="1" applyFont="1" applyFill="1" applyBorder="1" applyAlignment="1">
      <alignment horizontal="center" vertical="center"/>
    </xf>
    <xf numFmtId="49" fontId="1" fillId="34" borderId="10" xfId="59" applyNumberFormat="1" applyFont="1" applyFill="1" applyBorder="1" applyAlignment="1">
      <alignment horizontal="center" vertical="center"/>
    </xf>
    <xf numFmtId="9" fontId="20" fillId="40" borderId="10" xfId="0" applyNumberFormat="1" applyFont="1" applyFill="1" applyBorder="1" applyAlignment="1">
      <alignment horizontal="center" vertical="center"/>
    </xf>
    <xf numFmtId="0" fontId="20" fillId="37" borderId="10" xfId="0" applyFont="1" applyFill="1" applyBorder="1" applyAlignment="1">
      <alignment horizontal="center" vertical="center"/>
    </xf>
    <xf numFmtId="9" fontId="1" fillId="33" borderId="10" xfId="0" applyNumberFormat="1" applyFont="1" applyFill="1" applyBorder="1" applyAlignment="1">
      <alignment horizontal="center" vertical="center"/>
    </xf>
    <xf numFmtId="9" fontId="1" fillId="40" borderId="17" xfId="0" applyNumberFormat="1" applyFont="1" applyFill="1" applyBorder="1" applyAlignment="1">
      <alignment horizontal="center" vertical="center"/>
    </xf>
    <xf numFmtId="1" fontId="1" fillId="0" borderId="10" xfId="0" applyNumberFormat="1" applyFont="1" applyBorder="1" applyAlignment="1">
      <alignment/>
    </xf>
    <xf numFmtId="0" fontId="1" fillId="0" borderId="10" xfId="0" applyNumberFormat="1" applyFont="1" applyBorder="1" applyAlignment="1">
      <alignment/>
    </xf>
    <xf numFmtId="9" fontId="20" fillId="0" borderId="0" xfId="0" applyNumberFormat="1" applyFont="1" applyBorder="1" applyAlignment="1">
      <alignment horizontal="center" vertical="center"/>
    </xf>
    <xf numFmtId="0" fontId="20" fillId="0" borderId="0" xfId="0" applyFont="1" applyFill="1" applyBorder="1" applyAlignment="1">
      <alignment horizontal="center" vertical="center"/>
    </xf>
    <xf numFmtId="17" fontId="1" fillId="0" borderId="20" xfId="0" applyNumberFormat="1" applyFont="1" applyFill="1" applyBorder="1" applyAlignment="1" quotePrefix="1">
      <alignment horizontal="center" vertical="center"/>
    </xf>
    <xf numFmtId="0" fontId="0" fillId="0" borderId="10" xfId="0" applyFont="1" applyFill="1" applyBorder="1" applyAlignment="1">
      <alignment horizontal="center" vertical="center" wrapText="1"/>
    </xf>
    <xf numFmtId="176" fontId="1" fillId="0" borderId="20" xfId="59" applyNumberFormat="1" applyFont="1" applyFill="1" applyBorder="1" applyAlignment="1">
      <alignment horizontal="center"/>
    </xf>
    <xf numFmtId="176" fontId="1" fillId="0" borderId="10" xfId="59" applyNumberFormat="1" applyFont="1" applyFill="1" applyBorder="1" applyAlignment="1">
      <alignment horizontal="center"/>
    </xf>
    <xf numFmtId="176" fontId="1" fillId="0" borderId="10" xfId="59"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3" fontId="1" fillId="0" borderId="10" xfId="0" applyNumberFormat="1" applyFont="1" applyFill="1" applyBorder="1" applyAlignment="1">
      <alignment horizontal="center" vertical="center"/>
    </xf>
    <xf numFmtId="180" fontId="1" fillId="35" borderId="32" xfId="0" applyNumberFormat="1" applyFont="1" applyFill="1" applyBorder="1" applyAlignment="1">
      <alignment horizontal="center" vertical="center"/>
    </xf>
    <xf numFmtId="9" fontId="1" fillId="34" borderId="17" xfId="0" applyNumberFormat="1" applyFont="1" applyFill="1" applyBorder="1" applyAlignment="1">
      <alignment horizontal="center"/>
    </xf>
    <xf numFmtId="176" fontId="1" fillId="0" borderId="10" xfId="0" applyNumberFormat="1" applyFont="1" applyFill="1" applyBorder="1" applyAlignment="1">
      <alignment horizontal="center"/>
    </xf>
    <xf numFmtId="176" fontId="1" fillId="35" borderId="10" xfId="0" applyNumberFormat="1" applyFont="1" applyFill="1" applyBorder="1" applyAlignment="1">
      <alignment horizontal="center"/>
    </xf>
    <xf numFmtId="9" fontId="1" fillId="35" borderId="10" xfId="0" applyNumberFormat="1" applyFont="1" applyFill="1" applyBorder="1" applyAlignment="1">
      <alignment horizontal="center"/>
    </xf>
    <xf numFmtId="0" fontId="7" fillId="0" borderId="10" xfId="0" applyFont="1" applyFill="1" applyBorder="1" applyAlignment="1">
      <alignment horizontal="center" vertical="center"/>
    </xf>
    <xf numFmtId="9" fontId="7" fillId="0" borderId="10" xfId="59" applyFont="1" applyFill="1" applyBorder="1" applyAlignment="1">
      <alignment horizontal="center" vertical="center"/>
    </xf>
    <xf numFmtId="9" fontId="1" fillId="35" borderId="10" xfId="0" applyNumberFormat="1" applyFont="1" applyFill="1" applyBorder="1" applyAlignment="1">
      <alignment horizontal="center" vertical="center" wrapText="1"/>
    </xf>
    <xf numFmtId="176" fontId="20" fillId="35" borderId="10" xfId="0" applyNumberFormat="1" applyFont="1" applyFill="1" applyBorder="1" applyAlignment="1">
      <alignment horizontal="center" vertical="center"/>
    </xf>
    <xf numFmtId="0" fontId="18" fillId="33" borderId="42" xfId="0" applyFont="1" applyFill="1" applyBorder="1" applyAlignment="1">
      <alignment horizontal="left" vertical="center" wrapText="1"/>
    </xf>
    <xf numFmtId="0" fontId="41" fillId="0" borderId="10" xfId="0" applyFont="1" applyFill="1" applyBorder="1" applyAlignment="1">
      <alignment/>
    </xf>
    <xf numFmtId="176" fontId="7" fillId="0" borderId="10" xfId="0" applyNumberFormat="1" applyFont="1" applyFill="1" applyBorder="1" applyAlignment="1">
      <alignment horizontal="center"/>
    </xf>
    <xf numFmtId="9" fontId="20" fillId="0" borderId="10"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xf>
    <xf numFmtId="0" fontId="23" fillId="0" borderId="0" xfId="0" applyFont="1" applyBorder="1" applyAlignment="1">
      <alignment horizontal="left" vertical="center"/>
    </xf>
    <xf numFmtId="0" fontId="1" fillId="33" borderId="10" xfId="0" applyFont="1" applyFill="1" applyBorder="1" applyAlignment="1">
      <alignment horizontal="center" vertical="center"/>
    </xf>
    <xf numFmtId="0" fontId="7" fillId="0" borderId="10" xfId="0" applyFont="1" applyBorder="1" applyAlignment="1">
      <alignment horizontal="center" vertical="center" wrapText="1"/>
    </xf>
    <xf numFmtId="49" fontId="10" fillId="0" borderId="10" xfId="0" applyNumberFormat="1" applyFont="1" applyFill="1" applyBorder="1" applyAlignment="1">
      <alignment horizontal="center" vertical="center"/>
    </xf>
    <xf numFmtId="0" fontId="7" fillId="0" borderId="10" xfId="0" applyFont="1" applyBorder="1" applyAlignment="1">
      <alignment horizontal="left" vertical="center" wrapText="1" indent="2"/>
    </xf>
    <xf numFmtId="0" fontId="7" fillId="0" borderId="10" xfId="0" applyFont="1" applyFill="1" applyBorder="1" applyAlignment="1">
      <alignment horizontal="center"/>
    </xf>
    <xf numFmtId="0" fontId="42" fillId="0" borderId="10" xfId="0" applyFont="1" applyFill="1" applyBorder="1" applyAlignment="1">
      <alignment horizontal="left" vertical="center" wrapText="1"/>
    </xf>
    <xf numFmtId="9" fontId="1" fillId="0" borderId="10" xfId="0" applyNumberFormat="1" applyFont="1" applyBorder="1" applyAlignment="1">
      <alignment horizontal="center" vertical="center"/>
    </xf>
    <xf numFmtId="0" fontId="1" fillId="0" borderId="11" xfId="0" applyFont="1" applyBorder="1" applyAlignment="1">
      <alignment horizontal="left" vertical="center" wrapText="1"/>
    </xf>
    <xf numFmtId="0" fontId="41" fillId="0" borderId="11" xfId="0" applyFont="1" applyFill="1" applyBorder="1" applyAlignment="1">
      <alignment wrapText="1"/>
    </xf>
    <xf numFmtId="0" fontId="41" fillId="0" borderId="21" xfId="0" applyFont="1" applyFill="1" applyBorder="1" applyAlignment="1">
      <alignment wrapText="1"/>
    </xf>
    <xf numFmtId="0" fontId="41" fillId="0" borderId="20" xfId="0" applyFont="1" applyFill="1" applyBorder="1" applyAlignment="1">
      <alignment wrapText="1"/>
    </xf>
    <xf numFmtId="0" fontId="2" fillId="33" borderId="1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18" xfId="0" applyFont="1" applyFill="1" applyBorder="1" applyAlignment="1">
      <alignment horizontal="left" vertical="top" wrapText="1"/>
    </xf>
    <xf numFmtId="0" fontId="1" fillId="33" borderId="26" xfId="0" applyNumberFormat="1" applyFont="1" applyFill="1" applyBorder="1" applyAlignment="1">
      <alignment horizontal="center"/>
    </xf>
    <xf numFmtId="0" fontId="1" fillId="33" borderId="26" xfId="0" applyFont="1" applyFill="1" applyBorder="1" applyAlignment="1">
      <alignment horizontal="center"/>
    </xf>
    <xf numFmtId="0" fontId="1" fillId="33" borderId="27" xfId="0" applyNumberFormat="1" applyFont="1" applyFill="1" applyBorder="1" applyAlignment="1">
      <alignment horizontal="center"/>
    </xf>
    <xf numFmtId="0" fontId="1" fillId="33" borderId="27" xfId="0" applyFont="1" applyFill="1" applyBorder="1" applyAlignment="1">
      <alignment horizontal="center"/>
    </xf>
    <xf numFmtId="0" fontId="8" fillId="0" borderId="14" xfId="0" applyFont="1" applyBorder="1" applyAlignment="1">
      <alignment horizontal="center" vertical="center" wrapText="1"/>
    </xf>
    <xf numFmtId="0" fontId="8" fillId="0" borderId="25" xfId="0" applyFont="1" applyBorder="1" applyAlignment="1">
      <alignment horizontal="center" wrapText="1"/>
    </xf>
    <xf numFmtId="0" fontId="8" fillId="0" borderId="14" xfId="0" applyFont="1" applyBorder="1" applyAlignment="1">
      <alignment horizontal="center" wrapText="1"/>
    </xf>
    <xf numFmtId="0" fontId="28" fillId="0" borderId="14" xfId="0" applyFont="1" applyBorder="1" applyAlignment="1">
      <alignment horizontal="center" vertical="center"/>
    </xf>
    <xf numFmtId="0" fontId="1" fillId="0" borderId="29" xfId="0" applyFont="1" applyBorder="1" applyAlignment="1">
      <alignment/>
    </xf>
    <xf numFmtId="0" fontId="1" fillId="0" borderId="13" xfId="0" applyFont="1" applyBorder="1" applyAlignment="1">
      <alignment/>
    </xf>
    <xf numFmtId="0" fontId="1" fillId="0" borderId="13" xfId="0" applyFont="1" applyBorder="1" applyAlignment="1">
      <alignment vertical="top" wrapText="1"/>
    </xf>
    <xf numFmtId="0" fontId="1" fillId="0" borderId="13" xfId="0" applyFont="1" applyBorder="1" applyAlignment="1">
      <alignment vertical="top" wrapText="1"/>
    </xf>
    <xf numFmtId="0" fontId="2" fillId="33" borderId="26" xfId="0" applyFont="1" applyFill="1" applyBorder="1" applyAlignment="1">
      <alignment vertical="top" wrapText="1"/>
    </xf>
    <xf numFmtId="0" fontId="0" fillId="0" borderId="30" xfId="0" applyBorder="1" applyAlignment="1">
      <alignment wrapText="1"/>
    </xf>
    <xf numFmtId="0" fontId="0" fillId="0" borderId="30" xfId="0" applyBorder="1" applyAlignment="1">
      <alignment vertical="center" wrapText="1"/>
    </xf>
    <xf numFmtId="0" fontId="3" fillId="0" borderId="0" xfId="0" applyFont="1" applyAlignment="1">
      <alignment/>
    </xf>
    <xf numFmtId="0" fontId="0" fillId="41" borderId="0" xfId="0" applyFill="1" applyAlignment="1">
      <alignment/>
    </xf>
    <xf numFmtId="0" fontId="11" fillId="0" borderId="0" xfId="0" applyFont="1" applyFill="1" applyBorder="1" applyAlignment="1">
      <alignment/>
    </xf>
    <xf numFmtId="0" fontId="11"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36" fillId="0" borderId="28" xfId="0" applyFont="1" applyBorder="1" applyAlignment="1">
      <alignment vertical="center" wrapText="1"/>
    </xf>
    <xf numFmtId="0" fontId="36" fillId="0" borderId="30" xfId="0" applyFont="1" applyBorder="1" applyAlignment="1">
      <alignment vertical="center" wrapText="1"/>
    </xf>
    <xf numFmtId="0" fontId="36" fillId="0" borderId="29" xfId="0" applyFont="1" applyBorder="1" applyAlignment="1">
      <alignment vertical="center" wrapText="1"/>
    </xf>
    <xf numFmtId="0" fontId="36" fillId="0" borderId="23" xfId="0" applyFont="1" applyBorder="1" applyAlignment="1">
      <alignment wrapText="1"/>
    </xf>
    <xf numFmtId="0" fontId="36" fillId="0" borderId="24" xfId="0" applyFont="1" applyBorder="1" applyAlignment="1">
      <alignment wrapText="1"/>
    </xf>
    <xf numFmtId="0" fontId="36" fillId="0" borderId="25" xfId="0" applyFont="1" applyBorder="1" applyAlignment="1">
      <alignment wrapText="1"/>
    </xf>
    <xf numFmtId="0" fontId="1" fillId="0" borderId="0" xfId="0" applyFont="1" applyAlignment="1">
      <alignment wrapText="1"/>
    </xf>
    <xf numFmtId="0" fontId="1" fillId="38" borderId="11" xfId="0" applyFont="1" applyFill="1" applyBorder="1" applyAlignment="1">
      <alignment wrapText="1"/>
    </xf>
    <xf numFmtId="0" fontId="1" fillId="33" borderId="14" xfId="0" applyFont="1" applyFill="1" applyBorder="1" applyAlignment="1">
      <alignment horizontal="center" wrapText="1"/>
    </xf>
    <xf numFmtId="0" fontId="1" fillId="0" borderId="11" xfId="0" applyFont="1" applyBorder="1" applyAlignment="1">
      <alignment horizontal="center" wrapText="1"/>
    </xf>
    <xf numFmtId="0" fontId="1" fillId="33" borderId="10" xfId="0" applyFont="1" applyFill="1" applyBorder="1" applyAlignment="1">
      <alignment horizontal="center" wrapText="1"/>
    </xf>
    <xf numFmtId="0" fontId="1" fillId="0" borderId="10" xfId="0" applyFont="1" applyBorder="1" applyAlignment="1">
      <alignment wrapText="1"/>
    </xf>
    <xf numFmtId="0" fontId="1" fillId="42" borderId="20" xfId="0" applyNumberFormat="1" applyFont="1" applyFill="1" applyBorder="1" applyAlignment="1">
      <alignment horizontal="center"/>
    </xf>
    <xf numFmtId="0" fontId="1" fillId="42" borderId="10" xfId="0" applyNumberFormat="1" applyFont="1" applyFill="1" applyBorder="1" applyAlignment="1">
      <alignment horizontal="center"/>
    </xf>
    <xf numFmtId="9" fontId="1" fillId="42" borderId="17" xfId="0" applyNumberFormat="1" applyFont="1" applyFill="1" applyBorder="1" applyAlignment="1">
      <alignment horizontal="center"/>
    </xf>
    <xf numFmtId="0" fontId="1" fillId="42" borderId="17" xfId="0" applyFont="1" applyFill="1" applyBorder="1" applyAlignment="1">
      <alignment horizontal="center" vertical="center"/>
    </xf>
    <xf numFmtId="9" fontId="1" fillId="42" borderId="10" xfId="0" applyNumberFormat="1" applyFont="1" applyFill="1" applyBorder="1" applyAlignment="1">
      <alignment horizontal="center" vertical="center"/>
    </xf>
    <xf numFmtId="9" fontId="1" fillId="42" borderId="17" xfId="0" applyNumberFormat="1" applyFont="1" applyFill="1" applyBorder="1" applyAlignment="1">
      <alignment horizontal="center" vertical="center"/>
    </xf>
    <xf numFmtId="9" fontId="1" fillId="42" borderId="20" xfId="0" applyNumberFormat="1" applyFont="1" applyFill="1" applyBorder="1" applyAlignment="1">
      <alignment horizontal="center" vertical="center"/>
    </xf>
    <xf numFmtId="176" fontId="1" fillId="42" borderId="20" xfId="59" applyNumberFormat="1" applyFont="1" applyFill="1" applyBorder="1" applyAlignment="1">
      <alignment horizontal="center"/>
    </xf>
    <xf numFmtId="176" fontId="1" fillId="42" borderId="10" xfId="59" applyNumberFormat="1" applyFont="1" applyFill="1" applyBorder="1" applyAlignment="1">
      <alignment horizontal="center"/>
    </xf>
    <xf numFmtId="176" fontId="1" fillId="42" borderId="10" xfId="59" applyNumberFormat="1" applyFont="1" applyFill="1" applyBorder="1" applyAlignment="1">
      <alignment horizontal="center" vertical="center"/>
    </xf>
    <xf numFmtId="9" fontId="1" fillId="42" borderId="10" xfId="0" applyNumberFormat="1" applyFont="1" applyFill="1" applyBorder="1" applyAlignment="1">
      <alignment horizontal="center"/>
    </xf>
    <xf numFmtId="0" fontId="1" fillId="42" borderId="10" xfId="0" applyFont="1" applyFill="1" applyBorder="1" applyAlignment="1">
      <alignment horizontal="center"/>
    </xf>
    <xf numFmtId="176" fontId="1" fillId="42" borderId="10" xfId="0" applyNumberFormat="1" applyFont="1" applyFill="1" applyBorder="1" applyAlignment="1">
      <alignment horizontal="center"/>
    </xf>
    <xf numFmtId="0" fontId="2" fillId="42" borderId="10" xfId="0" applyFont="1" applyFill="1" applyBorder="1" applyAlignment="1">
      <alignment horizontal="left" vertical="top" wrapText="1"/>
    </xf>
    <xf numFmtId="1" fontId="1" fillId="33" borderId="26" xfId="0" applyNumberFormat="1" applyFont="1" applyFill="1" applyBorder="1" applyAlignment="1">
      <alignment horizontal="center"/>
    </xf>
    <xf numFmtId="1" fontId="1" fillId="33" borderId="27" xfId="0" applyNumberFormat="1" applyFont="1" applyFill="1" applyBorder="1" applyAlignment="1">
      <alignment horizontal="center"/>
    </xf>
    <xf numFmtId="176" fontId="1" fillId="34" borderId="10" xfId="0" applyNumberFormat="1" applyFont="1" applyFill="1" applyBorder="1" applyAlignment="1">
      <alignment horizontal="center"/>
    </xf>
    <xf numFmtId="9" fontId="1" fillId="36" borderId="10" xfId="0" applyNumberFormat="1" applyFont="1" applyFill="1" applyBorder="1" applyAlignment="1">
      <alignment horizontal="center"/>
    </xf>
    <xf numFmtId="0" fontId="1" fillId="0" borderId="10" xfId="0" applyFont="1" applyBorder="1" applyAlignment="1">
      <alignment vertical="top" wrapText="1"/>
    </xf>
    <xf numFmtId="176" fontId="1" fillId="36" borderId="10" xfId="0" applyNumberFormat="1" applyFont="1" applyFill="1" applyBorder="1" applyAlignment="1">
      <alignment horizontal="center"/>
    </xf>
    <xf numFmtId="176" fontId="1" fillId="0" borderId="10" xfId="0" applyNumberFormat="1" applyFont="1" applyBorder="1" applyAlignment="1">
      <alignment horizontal="center"/>
    </xf>
    <xf numFmtId="9" fontId="1" fillId="0" borderId="11" xfId="0" applyNumberFormat="1" applyFont="1" applyFill="1" applyBorder="1" applyAlignment="1">
      <alignment horizontal="center" vertical="center"/>
    </xf>
    <xf numFmtId="176" fontId="1" fillId="42" borderId="10" xfId="0" applyNumberFormat="1" applyFont="1" applyFill="1" applyBorder="1" applyAlignment="1">
      <alignment horizontal="center" vertical="center"/>
    </xf>
    <xf numFmtId="176" fontId="1" fillId="42" borderId="11" xfId="0" applyNumberFormat="1" applyFont="1" applyFill="1" applyBorder="1" applyAlignment="1">
      <alignment horizontal="center" vertical="center"/>
    </xf>
    <xf numFmtId="180" fontId="1" fillId="42" borderId="32" xfId="0" applyNumberFormat="1" applyFont="1" applyFill="1" applyBorder="1" applyAlignment="1">
      <alignment horizontal="center" vertical="center"/>
    </xf>
    <xf numFmtId="49" fontId="1" fillId="42" borderId="10" xfId="0" applyNumberFormat="1" applyFont="1" applyFill="1" applyBorder="1" applyAlignment="1">
      <alignment horizontal="center" vertical="center"/>
    </xf>
    <xf numFmtId="0" fontId="1" fillId="42" borderId="10" xfId="0" applyFont="1" applyFill="1" applyBorder="1" applyAlignment="1">
      <alignment/>
    </xf>
    <xf numFmtId="0" fontId="16" fillId="0" borderId="11" xfId="0" applyFont="1" applyBorder="1" applyAlignment="1">
      <alignment horizontal="left" vertical="center" wrapText="1" indent="2"/>
    </xf>
    <xf numFmtId="0" fontId="7" fillId="0" borderId="11" xfId="0" applyFont="1" applyBorder="1" applyAlignment="1">
      <alignment horizontal="left" vertical="center" wrapText="1" indent="2"/>
    </xf>
    <xf numFmtId="0" fontId="26" fillId="0" borderId="20" xfId="0" applyFont="1" applyBorder="1" applyAlignment="1">
      <alignment horizontal="left" vertical="center" wrapText="1"/>
    </xf>
    <xf numFmtId="9" fontId="1" fillId="0" borderId="20" xfId="0" applyNumberFormat="1" applyFont="1" applyBorder="1" applyAlignment="1">
      <alignment horizontal="center"/>
    </xf>
    <xf numFmtId="0" fontId="1" fillId="0" borderId="20" xfId="0" applyFont="1" applyFill="1" applyBorder="1" applyAlignment="1">
      <alignment horizontal="center"/>
    </xf>
    <xf numFmtId="9" fontId="1" fillId="0" borderId="32" xfId="0" applyNumberFormat="1" applyFont="1" applyBorder="1" applyAlignment="1">
      <alignment horizontal="center" vertical="center"/>
    </xf>
    <xf numFmtId="0" fontId="1" fillId="0" borderId="32" xfId="0" applyFont="1" applyBorder="1" applyAlignment="1">
      <alignment/>
    </xf>
    <xf numFmtId="1" fontId="1" fillId="0" borderId="32" xfId="0" applyNumberFormat="1" applyFont="1" applyFill="1" applyBorder="1" applyAlignment="1">
      <alignment horizontal="center" vertical="center"/>
    </xf>
    <xf numFmtId="0" fontId="0" fillId="0" borderId="43" xfId="0" applyNumberFormat="1" applyBorder="1" applyAlignment="1">
      <alignment horizontal="center" vertical="center"/>
    </xf>
    <xf numFmtId="0" fontId="1" fillId="0" borderId="17" xfId="0" applyFont="1" applyBorder="1" applyAlignment="1">
      <alignment/>
    </xf>
    <xf numFmtId="180" fontId="1" fillId="0" borderId="17" xfId="0" applyNumberFormat="1" applyFont="1" applyFill="1" applyBorder="1" applyAlignment="1">
      <alignment horizontal="center" vertical="center"/>
    </xf>
    <xf numFmtId="1" fontId="1" fillId="0" borderId="17" xfId="0" applyNumberFormat="1" applyFont="1" applyFill="1" applyBorder="1" applyAlignment="1">
      <alignment horizontal="center" vertical="center"/>
    </xf>
    <xf numFmtId="180" fontId="1" fillId="0" borderId="44" xfId="0" applyNumberFormat="1" applyFont="1" applyFill="1" applyBorder="1" applyAlignment="1">
      <alignment horizontal="center" vertical="center"/>
    </xf>
    <xf numFmtId="1" fontId="1" fillId="35" borderId="17" xfId="0" applyNumberFormat="1" applyFont="1" applyFill="1" applyBorder="1" applyAlignment="1">
      <alignment horizontal="center" vertical="center"/>
    </xf>
    <xf numFmtId="1" fontId="1" fillId="42" borderId="17" xfId="0" applyNumberFormat="1" applyFont="1" applyFill="1" applyBorder="1" applyAlignment="1">
      <alignment horizontal="center" vertical="center"/>
    </xf>
    <xf numFmtId="0" fontId="16" fillId="0" borderId="11" xfId="0" applyFont="1" applyBorder="1" applyAlignment="1">
      <alignment horizontal="left" vertical="center" wrapText="1"/>
    </xf>
    <xf numFmtId="0" fontId="0" fillId="0" borderId="32" xfId="0" applyFont="1" applyFill="1" applyBorder="1" applyAlignment="1">
      <alignment horizontal="left" vertical="center" wrapText="1"/>
    </xf>
    <xf numFmtId="0" fontId="7" fillId="0" borderId="17" xfId="0" applyFont="1" applyBorder="1" applyAlignment="1">
      <alignment horizontal="left" vertical="center" wrapText="1"/>
    </xf>
    <xf numFmtId="0" fontId="16" fillId="0" borderId="19" xfId="0" applyFont="1" applyBorder="1" applyAlignment="1">
      <alignment horizontal="left" vertical="center"/>
    </xf>
    <xf numFmtId="0" fontId="1" fillId="42" borderId="10" xfId="0" applyFont="1" applyFill="1" applyBorder="1" applyAlignment="1">
      <alignment horizontal="center" vertical="center" wrapText="1"/>
    </xf>
    <xf numFmtId="9" fontId="1" fillId="42" borderId="10" xfId="59" applyFont="1" applyFill="1" applyBorder="1" applyAlignment="1">
      <alignment horizontal="center" vertical="center"/>
    </xf>
    <xf numFmtId="9" fontId="7" fillId="42" borderId="10" xfId="59" applyFont="1" applyFill="1" applyBorder="1" applyAlignment="1">
      <alignment horizontal="center" vertical="center"/>
    </xf>
    <xf numFmtId="9" fontId="1" fillId="42" borderId="11" xfId="59" applyFont="1" applyFill="1" applyBorder="1" applyAlignment="1">
      <alignment horizontal="center" vertical="center"/>
    </xf>
    <xf numFmtId="49" fontId="1" fillId="42" borderId="11" xfId="59" applyNumberFormat="1" applyFont="1" applyFill="1" applyBorder="1" applyAlignment="1">
      <alignment horizontal="center" vertical="center"/>
    </xf>
    <xf numFmtId="9" fontId="1" fillId="42" borderId="10" xfId="0" applyNumberFormat="1" applyFont="1" applyFill="1" applyBorder="1" applyAlignment="1">
      <alignment horizontal="center" vertical="center" wrapText="1"/>
    </xf>
    <xf numFmtId="0" fontId="1" fillId="42" borderId="10" xfId="0" applyFont="1" applyFill="1" applyBorder="1" applyAlignment="1">
      <alignment horizontal="center" vertical="center"/>
    </xf>
    <xf numFmtId="9" fontId="1" fillId="42" borderId="10" xfId="0" applyNumberFormat="1" applyFont="1" applyFill="1" applyBorder="1" applyAlignment="1">
      <alignment horizontal="center" vertical="center"/>
    </xf>
    <xf numFmtId="10" fontId="1" fillId="42" borderId="10" xfId="0" applyNumberFormat="1" applyFont="1" applyFill="1" applyBorder="1" applyAlignment="1">
      <alignment horizontal="center" vertical="center" wrapText="1"/>
    </xf>
    <xf numFmtId="0" fontId="16" fillId="0" borderId="19"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36" fillId="0" borderId="10" xfId="0" applyNumberFormat="1" applyFont="1" applyFill="1" applyBorder="1" applyAlignment="1">
      <alignment horizontal="center" vertical="center"/>
    </xf>
    <xf numFmtId="0" fontId="1" fillId="0" borderId="10" xfId="0" applyFont="1" applyBorder="1" applyAlignment="1">
      <alignment horizontal="right"/>
    </xf>
    <xf numFmtId="9" fontId="1" fillId="0" borderId="10" xfId="59" applyFont="1" applyBorder="1" applyAlignment="1">
      <alignment horizontal="left" vertical="center" wrapText="1"/>
    </xf>
    <xf numFmtId="0" fontId="1" fillId="0" borderId="10" xfId="0" applyFont="1" applyBorder="1" applyAlignment="1">
      <alignment horizontal="left" vertical="center"/>
    </xf>
    <xf numFmtId="176" fontId="1" fillId="0" borderId="10" xfId="59" applyNumberFormat="1" applyFont="1" applyFill="1" applyBorder="1" applyAlignment="1">
      <alignment horizontal="left" vertical="center"/>
    </xf>
    <xf numFmtId="0" fontId="1" fillId="0" borderId="10" xfId="0" applyFont="1" applyFill="1" applyBorder="1" applyAlignment="1">
      <alignment horizontal="left" vertical="center"/>
    </xf>
    <xf numFmtId="176" fontId="7" fillId="35" borderId="10" xfId="0" applyNumberFormat="1" applyFont="1" applyFill="1" applyBorder="1" applyAlignment="1">
      <alignment horizontal="left" vertical="center"/>
    </xf>
    <xf numFmtId="0" fontId="1" fillId="42" borderId="20" xfId="0" applyFont="1" applyFill="1" applyBorder="1" applyAlignment="1">
      <alignment horizontal="center" vertical="center"/>
    </xf>
    <xf numFmtId="0" fontId="1" fillId="42" borderId="10" xfId="0" applyFont="1" applyFill="1" applyBorder="1" applyAlignment="1">
      <alignment horizontal="center" vertical="center"/>
    </xf>
    <xf numFmtId="176" fontId="7" fillId="42" borderId="10" xfId="0" applyNumberFormat="1" applyFont="1" applyFill="1" applyBorder="1" applyAlignment="1">
      <alignment horizontal="left" vertical="center"/>
    </xf>
    <xf numFmtId="176" fontId="7" fillId="42" borderId="10" xfId="0" applyNumberFormat="1" applyFont="1" applyFill="1" applyBorder="1" applyAlignment="1">
      <alignment horizontal="center"/>
    </xf>
    <xf numFmtId="0" fontId="1" fillId="42" borderId="11" xfId="0" applyFont="1" applyFill="1" applyBorder="1" applyAlignment="1">
      <alignment horizontal="center" vertical="center"/>
    </xf>
    <xf numFmtId="0" fontId="17" fillId="0" borderId="11" xfId="0" applyFont="1" applyBorder="1" applyAlignment="1">
      <alignment horizontal="center" vertical="center" wrapText="1"/>
    </xf>
    <xf numFmtId="0" fontId="7" fillId="0" borderId="18" xfId="0" applyFont="1" applyBorder="1" applyAlignment="1">
      <alignment horizontal="left" vertical="center" wrapText="1"/>
    </xf>
    <xf numFmtId="176" fontId="1" fillId="0" borderId="11" xfId="0" applyNumberFormat="1" applyFont="1" applyBorder="1" applyAlignment="1">
      <alignment horizontal="center" vertical="center"/>
    </xf>
    <xf numFmtId="0" fontId="1" fillId="0" borderId="14" xfId="0" applyFont="1" applyBorder="1" applyAlignment="1">
      <alignment/>
    </xf>
    <xf numFmtId="0" fontId="1" fillId="0" borderId="23" xfId="0" applyFont="1" applyBorder="1" applyAlignment="1">
      <alignment/>
    </xf>
    <xf numFmtId="0" fontId="2" fillId="33" borderId="45" xfId="0" applyFont="1" applyFill="1" applyBorder="1" applyAlignment="1">
      <alignment horizontal="left" vertical="top" wrapText="1"/>
    </xf>
    <xf numFmtId="0" fontId="1" fillId="0" borderId="12" xfId="0" applyFont="1" applyBorder="1" applyAlignment="1">
      <alignment horizontal="left" vertical="center" wrapText="1"/>
    </xf>
    <xf numFmtId="0" fontId="1" fillId="0" borderId="0" xfId="0" applyFont="1" applyAlignment="1">
      <alignment horizontal="left" vertical="center"/>
    </xf>
    <xf numFmtId="176" fontId="1" fillId="0" borderId="10" xfId="0" applyNumberFormat="1" applyFont="1" applyFill="1" applyBorder="1" applyAlignment="1">
      <alignment horizontal="left" vertical="center"/>
    </xf>
    <xf numFmtId="176" fontId="1" fillId="36" borderId="10" xfId="0" applyNumberFormat="1" applyFont="1" applyFill="1" applyBorder="1" applyAlignment="1">
      <alignment horizontal="left" vertical="center"/>
    </xf>
    <xf numFmtId="176" fontId="1" fillId="42" borderId="10" xfId="0" applyNumberFormat="1" applyFont="1" applyFill="1" applyBorder="1" applyAlignment="1">
      <alignment horizontal="left" vertical="center"/>
    </xf>
    <xf numFmtId="0" fontId="8" fillId="0" borderId="10" xfId="0" applyFont="1" applyBorder="1" applyAlignment="1">
      <alignment horizontal="left" vertical="center" wrapText="1"/>
    </xf>
    <xf numFmtId="0" fontId="17" fillId="33" borderId="32" xfId="0" applyFont="1" applyFill="1" applyBorder="1" applyAlignment="1">
      <alignment horizontal="center" wrapText="1"/>
    </xf>
    <xf numFmtId="0" fontId="7" fillId="0" borderId="14" xfId="0" applyFont="1" applyBorder="1" applyAlignment="1">
      <alignment horizontal="center" vertical="center" wrapText="1"/>
    </xf>
    <xf numFmtId="0" fontId="7" fillId="0" borderId="14" xfId="0" applyFont="1" applyFill="1" applyBorder="1" applyAlignment="1">
      <alignment horizontal="left" vertical="center" wrapText="1" indent="2"/>
    </xf>
    <xf numFmtId="0" fontId="15" fillId="33" borderId="12" xfId="0" applyFont="1" applyFill="1" applyBorder="1" applyAlignment="1">
      <alignment vertical="center" wrapText="1"/>
    </xf>
    <xf numFmtId="0" fontId="23" fillId="0" borderId="23" xfId="0" applyFont="1" applyBorder="1" applyAlignment="1">
      <alignment horizontal="left" vertical="center" wrapText="1"/>
    </xf>
    <xf numFmtId="0" fontId="16" fillId="0" borderId="14" xfId="0" applyFont="1" applyFill="1" applyBorder="1" applyAlignment="1">
      <alignment horizontal="left" vertical="center" wrapText="1"/>
    </xf>
    <xf numFmtId="0" fontId="7" fillId="0" borderId="23" xfId="0" applyFont="1" applyBorder="1" applyAlignment="1">
      <alignment horizontal="left" vertical="center" wrapText="1"/>
    </xf>
    <xf numFmtId="0" fontId="2" fillId="33" borderId="27" xfId="0" applyFont="1" applyFill="1" applyBorder="1" applyAlignment="1">
      <alignment horizontal="left" vertical="top" wrapText="1"/>
    </xf>
    <xf numFmtId="0" fontId="7" fillId="0" borderId="12" xfId="0" applyFont="1" applyBorder="1" applyAlignment="1">
      <alignment horizontal="left" vertical="center" wrapText="1"/>
    </xf>
    <xf numFmtId="0" fontId="2" fillId="33" borderId="46" xfId="0" applyFont="1" applyFill="1" applyBorder="1" applyAlignment="1">
      <alignment horizontal="left" vertical="top" wrapText="1"/>
    </xf>
    <xf numFmtId="0" fontId="36" fillId="0" borderId="29" xfId="0" applyFont="1" applyFill="1" applyBorder="1" applyAlignment="1">
      <alignment vertical="center" wrapText="1"/>
    </xf>
    <xf numFmtId="0" fontId="36" fillId="0" borderId="25" xfId="0" applyFont="1" applyFill="1" applyBorder="1" applyAlignment="1">
      <alignment wrapText="1"/>
    </xf>
    <xf numFmtId="0" fontId="15" fillId="0" borderId="10" xfId="0" applyFont="1" applyBorder="1" applyAlignment="1">
      <alignment vertical="center" wrapText="1"/>
    </xf>
    <xf numFmtId="0" fontId="1" fillId="0" borderId="10" xfId="0" applyFont="1" applyBorder="1" applyAlignment="1">
      <alignment horizontal="right" vertical="center" wrapText="1"/>
    </xf>
    <xf numFmtId="0" fontId="11" fillId="0" borderId="0" xfId="0" applyFont="1" applyFill="1" applyBorder="1" applyAlignment="1">
      <alignment horizontal="center"/>
    </xf>
    <xf numFmtId="0" fontId="6" fillId="33" borderId="47" xfId="0" applyFont="1" applyFill="1" applyBorder="1" applyAlignment="1">
      <alignment horizontal="left" vertical="center"/>
    </xf>
    <xf numFmtId="0" fontId="1" fillId="43" borderId="10" xfId="0" applyNumberFormat="1" applyFont="1" applyFill="1" applyBorder="1" applyAlignment="1">
      <alignment horizontal="center"/>
    </xf>
    <xf numFmtId="9" fontId="1" fillId="43" borderId="10" xfId="0" applyNumberFormat="1" applyFont="1" applyFill="1" applyBorder="1" applyAlignment="1">
      <alignment horizontal="center"/>
    </xf>
    <xf numFmtId="0" fontId="1" fillId="43" borderId="20" xfId="0" applyNumberFormat="1" applyFont="1" applyFill="1" applyBorder="1" applyAlignment="1">
      <alignment horizontal="center"/>
    </xf>
    <xf numFmtId="9" fontId="1" fillId="43" borderId="17" xfId="0" applyNumberFormat="1" applyFont="1" applyFill="1" applyBorder="1" applyAlignment="1">
      <alignment horizontal="center"/>
    </xf>
    <xf numFmtId="0" fontId="1" fillId="43" borderId="17" xfId="0" applyFont="1" applyFill="1" applyBorder="1" applyAlignment="1">
      <alignment horizontal="center" vertical="center"/>
    </xf>
    <xf numFmtId="9" fontId="1" fillId="43" borderId="10" xfId="0" applyNumberFormat="1" applyFont="1" applyFill="1" applyBorder="1" applyAlignment="1">
      <alignment horizontal="center" vertical="center"/>
    </xf>
    <xf numFmtId="9" fontId="1" fillId="43" borderId="17" xfId="0" applyNumberFormat="1" applyFont="1" applyFill="1" applyBorder="1" applyAlignment="1">
      <alignment horizontal="center" vertical="center"/>
    </xf>
    <xf numFmtId="9" fontId="1" fillId="43" borderId="20" xfId="0" applyNumberFormat="1" applyFont="1" applyFill="1" applyBorder="1" applyAlignment="1">
      <alignment horizontal="center" vertical="center"/>
    </xf>
    <xf numFmtId="176" fontId="1" fillId="43" borderId="20" xfId="59" applyNumberFormat="1" applyFont="1" applyFill="1" applyBorder="1" applyAlignment="1">
      <alignment horizontal="center"/>
    </xf>
    <xf numFmtId="176" fontId="1" fillId="43" borderId="10" xfId="59" applyNumberFormat="1" applyFont="1" applyFill="1" applyBorder="1" applyAlignment="1">
      <alignment horizontal="center"/>
    </xf>
    <xf numFmtId="176" fontId="1" fillId="43" borderId="10" xfId="59" applyNumberFormat="1" applyFont="1" applyFill="1" applyBorder="1" applyAlignment="1">
      <alignment horizontal="center" vertical="center"/>
    </xf>
    <xf numFmtId="0" fontId="1" fillId="43" borderId="10" xfId="0" applyFont="1" applyFill="1" applyBorder="1" applyAlignment="1">
      <alignment horizontal="center"/>
    </xf>
    <xf numFmtId="176" fontId="1" fillId="43" borderId="10" xfId="0" applyNumberFormat="1" applyFont="1" applyFill="1" applyBorder="1" applyAlignment="1">
      <alignment horizontal="center"/>
    </xf>
    <xf numFmtId="176" fontId="1" fillId="43" borderId="10" xfId="0" applyNumberFormat="1" applyFont="1" applyFill="1" applyBorder="1" applyAlignment="1">
      <alignment horizontal="center" vertical="center"/>
    </xf>
    <xf numFmtId="9" fontId="1" fillId="43" borderId="11" xfId="59" applyFont="1" applyFill="1" applyBorder="1" applyAlignment="1">
      <alignment horizontal="center" vertical="center"/>
    </xf>
    <xf numFmtId="180" fontId="1" fillId="43" borderId="32" xfId="0" applyNumberFormat="1" applyFont="1" applyFill="1" applyBorder="1" applyAlignment="1">
      <alignment horizontal="center" vertical="center"/>
    </xf>
    <xf numFmtId="1" fontId="1" fillId="43" borderId="17" xfId="0" applyNumberFormat="1" applyFont="1" applyFill="1" applyBorder="1" applyAlignment="1">
      <alignment horizontal="center" vertical="center"/>
    </xf>
    <xf numFmtId="49" fontId="1" fillId="43" borderId="10" xfId="0" applyNumberFormat="1" applyFont="1" applyFill="1" applyBorder="1" applyAlignment="1">
      <alignment horizontal="center" vertical="center"/>
    </xf>
    <xf numFmtId="0" fontId="1" fillId="43" borderId="10" xfId="0" applyFont="1" applyFill="1" applyBorder="1" applyAlignment="1">
      <alignment/>
    </xf>
    <xf numFmtId="9" fontId="1" fillId="43" borderId="10" xfId="59" applyFont="1" applyFill="1" applyBorder="1" applyAlignment="1">
      <alignment horizontal="center" vertical="center"/>
    </xf>
    <xf numFmtId="9" fontId="7" fillId="43" borderId="10" xfId="59" applyFont="1" applyFill="1" applyBorder="1" applyAlignment="1">
      <alignment horizontal="center" vertical="center"/>
    </xf>
    <xf numFmtId="49" fontId="1" fillId="43" borderId="11" xfId="59" applyNumberFormat="1" applyFont="1" applyFill="1" applyBorder="1" applyAlignment="1">
      <alignment horizontal="center" vertical="center"/>
    </xf>
    <xf numFmtId="9" fontId="1" fillId="43" borderId="10" xfId="0" applyNumberFormat="1" applyFont="1" applyFill="1" applyBorder="1" applyAlignment="1">
      <alignment horizontal="center" vertical="center" wrapText="1"/>
    </xf>
    <xf numFmtId="0" fontId="1" fillId="43" borderId="10" xfId="0" applyFont="1" applyFill="1" applyBorder="1" applyAlignment="1">
      <alignment horizontal="center" vertical="center"/>
    </xf>
    <xf numFmtId="9" fontId="1" fillId="43" borderId="10" xfId="0" applyNumberFormat="1" applyFont="1" applyFill="1" applyBorder="1" applyAlignment="1">
      <alignment horizontal="center" vertical="center"/>
    </xf>
    <xf numFmtId="10" fontId="1" fillId="43" borderId="10" xfId="0" applyNumberFormat="1" applyFont="1" applyFill="1" applyBorder="1" applyAlignment="1">
      <alignment horizontal="center" vertical="center" wrapText="1"/>
    </xf>
    <xf numFmtId="0" fontId="1" fillId="43" borderId="10" xfId="0" applyFont="1" applyFill="1" applyBorder="1" applyAlignment="1">
      <alignment horizontal="center" vertical="center" wrapText="1"/>
    </xf>
    <xf numFmtId="0" fontId="1" fillId="43" borderId="20" xfId="0" applyFont="1" applyFill="1" applyBorder="1" applyAlignment="1">
      <alignment horizontal="center" vertical="center"/>
    </xf>
    <xf numFmtId="0" fontId="1" fillId="43" borderId="10" xfId="0" applyFont="1" applyFill="1" applyBorder="1" applyAlignment="1">
      <alignment horizontal="center" vertical="center"/>
    </xf>
    <xf numFmtId="176" fontId="1" fillId="43" borderId="11" xfId="0" applyNumberFormat="1" applyFont="1" applyFill="1" applyBorder="1" applyAlignment="1">
      <alignment horizontal="center" vertical="center"/>
    </xf>
    <xf numFmtId="176" fontId="7" fillId="43" borderId="10" xfId="0" applyNumberFormat="1" applyFont="1" applyFill="1" applyBorder="1" applyAlignment="1">
      <alignment horizontal="left" vertical="center"/>
    </xf>
    <xf numFmtId="176" fontId="7" fillId="43" borderId="10" xfId="0" applyNumberFormat="1" applyFont="1" applyFill="1" applyBorder="1" applyAlignment="1">
      <alignment horizontal="center"/>
    </xf>
    <xf numFmtId="176" fontId="1" fillId="43" borderId="10" xfId="0" applyNumberFormat="1" applyFont="1" applyFill="1" applyBorder="1" applyAlignment="1">
      <alignment horizontal="left" vertical="center"/>
    </xf>
    <xf numFmtId="0" fontId="20" fillId="44" borderId="10" xfId="0" applyFont="1" applyFill="1" applyBorder="1" applyAlignment="1">
      <alignment horizontal="center" vertical="center"/>
    </xf>
    <xf numFmtId="9" fontId="1" fillId="44" borderId="10" xfId="0" applyNumberFormat="1" applyFont="1" applyFill="1" applyBorder="1" applyAlignment="1">
      <alignment horizontal="center" vertical="center"/>
    </xf>
    <xf numFmtId="9" fontId="1" fillId="44" borderId="17" xfId="0" applyNumberFormat="1" applyFont="1" applyFill="1" applyBorder="1" applyAlignment="1">
      <alignment horizontal="center" vertical="center"/>
    </xf>
    <xf numFmtId="0" fontId="1" fillId="44" borderId="10" xfId="0" applyFont="1" applyFill="1" applyBorder="1" applyAlignment="1">
      <alignment horizontal="center" vertical="center"/>
    </xf>
    <xf numFmtId="9" fontId="20" fillId="44" borderId="10" xfId="0" applyNumberFormat="1" applyFont="1" applyFill="1" applyBorder="1" applyAlignment="1">
      <alignment horizontal="center" vertical="center"/>
    </xf>
    <xf numFmtId="0" fontId="38" fillId="0" borderId="19" xfId="0" applyFont="1" applyFill="1" applyBorder="1" applyAlignment="1">
      <alignment horizontal="center" vertical="center" wrapText="1"/>
    </xf>
    <xf numFmtId="0" fontId="20" fillId="0" borderId="10"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0" fontId="20" fillId="0" borderId="10" xfId="59" applyNumberFormat="1" applyFont="1" applyFill="1" applyBorder="1" applyAlignment="1">
      <alignment horizontal="center" vertical="center"/>
    </xf>
    <xf numFmtId="9" fontId="20" fillId="0" borderId="0" xfId="0" applyNumberFormat="1" applyFont="1" applyFill="1" applyBorder="1" applyAlignment="1">
      <alignment horizontal="center" vertical="center"/>
    </xf>
    <xf numFmtId="0" fontId="18" fillId="0" borderId="10" xfId="0" applyFont="1" applyFill="1" applyBorder="1" applyAlignment="1">
      <alignment horizontal="left" vertical="center" wrapText="1"/>
    </xf>
    <xf numFmtId="0" fontId="23" fillId="0" borderId="0" xfId="0" applyFont="1" applyBorder="1" applyAlignment="1">
      <alignment horizontal="left" vertical="center" wrapText="1"/>
    </xf>
    <xf numFmtId="0" fontId="21" fillId="0" borderId="0" xfId="0" applyNumberFormat="1" applyFont="1" applyFill="1" applyBorder="1" applyAlignment="1" applyProtection="1">
      <alignment horizontal="center" vertical="center" wrapText="1"/>
      <protection locked="0"/>
    </xf>
    <xf numFmtId="0" fontId="38" fillId="0" borderId="48" xfId="0" applyFont="1" applyFill="1" applyBorder="1" applyAlignment="1">
      <alignment horizontal="center" vertical="center" wrapText="1"/>
    </xf>
    <xf numFmtId="0" fontId="13" fillId="0" borderId="0" xfId="0" applyFont="1" applyFill="1" applyBorder="1" applyAlignment="1">
      <alignment horizontal="left" vertical="center"/>
    </xf>
    <xf numFmtId="0" fontId="20" fillId="0" borderId="10" xfId="0" applyFont="1" applyFill="1" applyBorder="1" applyAlignment="1">
      <alignment horizontal="left" vertical="center" wrapText="1"/>
    </xf>
    <xf numFmtId="0" fontId="38" fillId="33" borderId="48" xfId="0" applyFont="1" applyFill="1" applyBorder="1" applyAlignment="1">
      <alignment horizontal="center" vertical="center" wrapText="1"/>
    </xf>
    <xf numFmtId="0" fontId="20" fillId="35" borderId="10" xfId="0" applyFont="1" applyFill="1" applyBorder="1" applyAlignment="1">
      <alignment horizontal="center" vertical="center" wrapText="1"/>
    </xf>
    <xf numFmtId="1" fontId="20" fillId="34" borderId="10" xfId="0" applyNumberFormat="1" applyFont="1" applyFill="1" applyBorder="1" applyAlignment="1">
      <alignment horizontal="center" vertical="center"/>
    </xf>
    <xf numFmtId="9" fontId="1" fillId="40" borderId="10" xfId="0" applyNumberFormat="1" applyFont="1" applyFill="1" applyBorder="1" applyAlignment="1">
      <alignment horizontal="center" vertical="center"/>
    </xf>
    <xf numFmtId="9" fontId="20" fillId="33" borderId="10" xfId="0" applyNumberFormat="1" applyFont="1" applyFill="1" applyBorder="1" applyAlignment="1">
      <alignment horizontal="center" vertical="center"/>
    </xf>
    <xf numFmtId="0" fontId="18"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9" fontId="20" fillId="0" borderId="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33" borderId="10" xfId="0" applyFont="1" applyFill="1" applyBorder="1" applyAlignment="1">
      <alignment horizontal="center" vertical="center"/>
    </xf>
    <xf numFmtId="0" fontId="20" fillId="33" borderId="10" xfId="0" applyFont="1" applyFill="1" applyBorder="1" applyAlignment="1">
      <alignment horizontal="center" vertical="center" wrapText="1"/>
    </xf>
    <xf numFmtId="0" fontId="20" fillId="40" borderId="10" xfId="0" applyFont="1" applyFill="1" applyBorder="1" applyAlignment="1">
      <alignment horizontal="center" vertical="center"/>
    </xf>
    <xf numFmtId="0" fontId="20" fillId="0" borderId="18" xfId="0" applyFont="1" applyBorder="1" applyAlignment="1">
      <alignment horizontal="left" vertical="center" wrapText="1"/>
    </xf>
    <xf numFmtId="0" fontId="27"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37" fillId="0" borderId="10" xfId="0" applyFont="1" applyBorder="1" applyAlignment="1">
      <alignment horizontal="justify" vertical="top" wrapText="1"/>
    </xf>
    <xf numFmtId="0" fontId="36" fillId="0" borderId="10" xfId="0" applyFont="1" applyBorder="1" applyAlignment="1">
      <alignment horizontal="center" vertical="top" wrapText="1"/>
    </xf>
    <xf numFmtId="0" fontId="36" fillId="0" borderId="10" xfId="0" applyFont="1" applyBorder="1" applyAlignment="1">
      <alignment horizontal="justify" vertical="top" wrapText="1"/>
    </xf>
    <xf numFmtId="0" fontId="36" fillId="0" borderId="10" xfId="0" applyFont="1" applyBorder="1" applyAlignment="1">
      <alignment vertical="top" wrapText="1"/>
    </xf>
    <xf numFmtId="0" fontId="20" fillId="33" borderId="10"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38" fillId="33" borderId="1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20" fillId="0" borderId="49" xfId="0" applyFont="1" applyBorder="1" applyAlignment="1">
      <alignment horizontal="left" vertical="center" wrapText="1"/>
    </xf>
    <xf numFmtId="0" fontId="21" fillId="0" borderId="14" xfId="0" applyFont="1" applyBorder="1" applyAlignment="1">
      <alignment horizontal="center" vertical="center" wrapText="1"/>
    </xf>
    <xf numFmtId="0" fontId="20" fillId="0" borderId="50"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0" xfId="0" applyFont="1" applyBorder="1" applyAlignment="1">
      <alignment horizontal="center" vertical="center" wrapText="1"/>
    </xf>
    <xf numFmtId="0" fontId="10" fillId="0" borderId="22" xfId="0" applyFont="1" applyBorder="1" applyAlignment="1">
      <alignment horizontal="left" vertical="center" wrapText="1"/>
    </xf>
    <xf numFmtId="0" fontId="20" fillId="0" borderId="48"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1" fillId="0" borderId="17" xfId="0" applyNumberFormat="1" applyFont="1" applyFill="1" applyBorder="1" applyAlignment="1" applyProtection="1">
      <alignment horizontal="center" vertical="center" wrapText="1"/>
      <protection locked="0"/>
    </xf>
    <xf numFmtId="0" fontId="20" fillId="0" borderId="17" xfId="0" applyFont="1" applyFill="1" applyBorder="1" applyAlignment="1">
      <alignment horizontal="center" vertical="center"/>
    </xf>
    <xf numFmtId="0" fontId="18" fillId="33" borderId="51" xfId="0" applyFont="1" applyFill="1" applyBorder="1" applyAlignment="1">
      <alignment horizontal="left" vertical="center" wrapText="1"/>
    </xf>
    <xf numFmtId="0" fontId="18" fillId="33" borderId="52" xfId="0" applyFont="1" applyFill="1" applyBorder="1" applyAlignment="1">
      <alignment horizontal="left" vertical="center" wrapText="1"/>
    </xf>
    <xf numFmtId="0" fontId="37" fillId="0" borderId="0" xfId="0" applyFont="1" applyBorder="1" applyAlignment="1">
      <alignment horizontal="justify" vertical="top" wrapText="1"/>
    </xf>
    <xf numFmtId="0" fontId="37" fillId="0" borderId="0" xfId="0" applyFont="1" applyBorder="1" applyAlignment="1">
      <alignment horizontal="center" vertical="top" wrapText="1"/>
    </xf>
    <xf numFmtId="0" fontId="0" fillId="0" borderId="0" xfId="0" applyFont="1" applyBorder="1" applyAlignment="1">
      <alignment wrapText="1"/>
    </xf>
    <xf numFmtId="0" fontId="0" fillId="0" borderId="0" xfId="0" applyFont="1" applyBorder="1" applyAlignment="1">
      <alignment horizontal="center"/>
    </xf>
    <xf numFmtId="0" fontId="0" fillId="0" borderId="0" xfId="0" applyFont="1" applyBorder="1" applyAlignment="1">
      <alignment wrapText="1"/>
    </xf>
    <xf numFmtId="10" fontId="0" fillId="0" borderId="0" xfId="0" applyNumberFormat="1" applyFont="1" applyBorder="1" applyAlignment="1">
      <alignment horizontal="center" wrapText="1"/>
    </xf>
    <xf numFmtId="0" fontId="20" fillId="0" borderId="37" xfId="0" applyFont="1" applyFill="1" applyBorder="1" applyAlignment="1">
      <alignment horizontal="left" vertical="center" wrapText="1"/>
    </xf>
    <xf numFmtId="0" fontId="37" fillId="39" borderId="5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20" fillId="0" borderId="36" xfId="0" applyFont="1" applyBorder="1" applyAlignment="1">
      <alignment horizontal="left" wrapText="1"/>
    </xf>
    <xf numFmtId="0" fontId="20" fillId="0" borderId="32" xfId="0" applyNumberFormat="1" applyFont="1" applyBorder="1" applyAlignment="1">
      <alignment horizontal="center" vertical="center"/>
    </xf>
    <xf numFmtId="0" fontId="20" fillId="0" borderId="32" xfId="0" applyNumberFormat="1" applyFont="1" applyFill="1" applyBorder="1" applyAlignment="1">
      <alignment horizontal="center" vertical="center"/>
    </xf>
    <xf numFmtId="0" fontId="20" fillId="34" borderId="32" xfId="0" applyNumberFormat="1" applyFont="1" applyFill="1" applyBorder="1" applyAlignment="1">
      <alignment horizontal="center" vertical="center"/>
    </xf>
    <xf numFmtId="0" fontId="21" fillId="0" borderId="32" xfId="0" applyNumberFormat="1" applyFont="1" applyFill="1" applyBorder="1" applyAlignment="1" applyProtection="1">
      <alignment horizontal="center" vertical="center" wrapText="1"/>
      <protection locked="0"/>
    </xf>
    <xf numFmtId="0" fontId="20" fillId="0" borderId="17" xfId="0" applyNumberFormat="1" applyFont="1" applyFill="1" applyBorder="1" applyAlignment="1">
      <alignment horizontal="center" vertical="center"/>
    </xf>
    <xf numFmtId="0" fontId="45" fillId="0" borderId="0" xfId="0" applyFont="1" applyBorder="1" applyAlignment="1">
      <alignment horizontal="left" vertical="center" wrapText="1"/>
    </xf>
    <xf numFmtId="0" fontId="45" fillId="0" borderId="0" xfId="0" applyFont="1" applyFill="1" applyBorder="1" applyAlignment="1">
      <alignment horizontal="left" vertical="center" wrapText="1"/>
    </xf>
    <xf numFmtId="0" fontId="20" fillId="0" borderId="36" xfId="0" applyFont="1" applyBorder="1" applyAlignment="1">
      <alignment horizontal="left" vertical="center" wrapText="1"/>
    </xf>
    <xf numFmtId="9" fontId="20" fillId="0" borderId="32" xfId="0" applyNumberFormat="1" applyFont="1" applyBorder="1" applyAlignment="1">
      <alignment horizontal="center" vertical="center"/>
    </xf>
    <xf numFmtId="0" fontId="20" fillId="0" borderId="33" xfId="0" applyFont="1" applyBorder="1" applyAlignment="1">
      <alignment horizontal="left" vertical="center" wrapText="1"/>
    </xf>
    <xf numFmtId="9" fontId="20" fillId="0" borderId="34" xfId="0" applyNumberFormat="1" applyFont="1" applyBorder="1" applyAlignment="1">
      <alignment horizontal="center" vertical="center"/>
    </xf>
    <xf numFmtId="0" fontId="20" fillId="0" borderId="0" xfId="0" applyFont="1" applyFill="1" applyBorder="1" applyAlignment="1">
      <alignment horizontal="left" wrapText="1"/>
    </xf>
    <xf numFmtId="0" fontId="20" fillId="0" borderId="0" xfId="0" applyNumberFormat="1" applyFont="1" applyFill="1" applyBorder="1" applyAlignment="1">
      <alignment horizontal="center" vertical="center"/>
    </xf>
    <xf numFmtId="0" fontId="20" fillId="0" borderId="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20" fillId="0" borderId="48" xfId="0" applyFont="1" applyFill="1" applyBorder="1" applyAlignment="1">
      <alignment horizontal="left" wrapText="1"/>
    </xf>
    <xf numFmtId="0" fontId="21" fillId="0" borderId="20" xfId="0" applyFont="1" applyFill="1" applyBorder="1" applyAlignment="1">
      <alignment horizontal="center" vertical="center" wrapText="1"/>
    </xf>
    <xf numFmtId="0" fontId="20" fillId="0" borderId="0" xfId="59"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18" fillId="33" borderId="53" xfId="0" applyFont="1" applyFill="1" applyBorder="1" applyAlignment="1">
      <alignment horizontal="left" vertical="center" wrapText="1"/>
    </xf>
    <xf numFmtId="0" fontId="10" fillId="0" borderId="31" xfId="0" applyFont="1" applyFill="1" applyBorder="1" applyAlignment="1">
      <alignment horizontal="left" vertical="center" wrapText="1"/>
    </xf>
    <xf numFmtId="9" fontId="20" fillId="0" borderId="54" xfId="0" applyNumberFormat="1" applyFont="1" applyFill="1" applyBorder="1" applyAlignment="1">
      <alignment horizontal="center" vertical="center"/>
    </xf>
    <xf numFmtId="0" fontId="20" fillId="0" borderId="54" xfId="0" applyNumberFormat="1" applyFont="1" applyFill="1" applyBorder="1" applyAlignment="1">
      <alignment horizontal="center" vertical="center"/>
    </xf>
    <xf numFmtId="0" fontId="21" fillId="0" borderId="54"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21" fillId="0" borderId="25" xfId="0" applyFont="1" applyBorder="1" applyAlignment="1">
      <alignment horizontal="center" vertical="center" wrapText="1"/>
    </xf>
    <xf numFmtId="0" fontId="20" fillId="0" borderId="20" xfId="59" applyNumberFormat="1" applyFont="1" applyFill="1" applyBorder="1" applyAlignment="1">
      <alignment horizontal="center" vertical="center"/>
    </xf>
    <xf numFmtId="176" fontId="20" fillId="0" borderId="0" xfId="59" applyNumberFormat="1" applyFont="1" applyFill="1" applyBorder="1" applyAlignment="1">
      <alignment horizontal="center" vertical="center"/>
    </xf>
    <xf numFmtId="0" fontId="20" fillId="0" borderId="22" xfId="0" applyFont="1" applyBorder="1" applyAlignment="1">
      <alignment horizontal="left" vertical="center" wrapText="1"/>
    </xf>
    <xf numFmtId="9" fontId="20" fillId="0" borderId="17" xfId="0" applyNumberFormat="1" applyFont="1" applyBorder="1" applyAlignment="1">
      <alignment horizontal="center" vertical="center"/>
    </xf>
    <xf numFmtId="9" fontId="20" fillId="34" borderId="17" xfId="0" applyNumberFormat="1" applyFont="1" applyFill="1" applyBorder="1" applyAlignment="1">
      <alignment horizontal="center" vertical="center"/>
    </xf>
    <xf numFmtId="9" fontId="20" fillId="35" borderId="17" xfId="0" applyNumberFormat="1" applyFont="1" applyFill="1" applyBorder="1" applyAlignment="1">
      <alignment horizontal="center" vertical="center"/>
    </xf>
    <xf numFmtId="0" fontId="21" fillId="0" borderId="56" xfId="0" applyFont="1" applyBorder="1" applyAlignment="1">
      <alignment horizontal="center" vertical="center" wrapText="1"/>
    </xf>
    <xf numFmtId="9" fontId="20" fillId="35" borderId="20" xfId="0" applyNumberFormat="1" applyFont="1" applyFill="1" applyBorder="1" applyAlignment="1">
      <alignment horizontal="center" vertical="center"/>
    </xf>
    <xf numFmtId="9" fontId="20" fillId="45" borderId="20" xfId="0" applyNumberFormat="1" applyFont="1" applyFill="1" applyBorder="1" applyAlignment="1">
      <alignment horizontal="center" vertical="center"/>
    </xf>
    <xf numFmtId="9" fontId="20" fillId="36" borderId="17" xfId="0" applyNumberFormat="1" applyFont="1" applyFill="1" applyBorder="1" applyAlignment="1">
      <alignment horizontal="center" vertical="center"/>
    </xf>
    <xf numFmtId="0" fontId="9" fillId="0" borderId="48"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31" xfId="0" applyFont="1" applyBorder="1" applyAlignment="1">
      <alignment horizontal="left" vertical="center" wrapText="1"/>
    </xf>
    <xf numFmtId="9" fontId="20" fillId="0" borderId="54" xfId="0" applyNumberFormat="1" applyFont="1" applyBorder="1" applyAlignment="1">
      <alignment horizontal="center" vertical="center"/>
    </xf>
    <xf numFmtId="0" fontId="20" fillId="35" borderId="54" xfId="0" applyFont="1" applyFill="1" applyBorder="1" applyAlignment="1">
      <alignment horizontal="center" vertical="center"/>
    </xf>
    <xf numFmtId="0" fontId="48" fillId="0" borderId="54" xfId="0" applyFont="1" applyFill="1" applyBorder="1" applyAlignment="1">
      <alignment horizontal="center" vertical="center" wrapText="1"/>
    </xf>
    <xf numFmtId="0" fontId="20" fillId="0" borderId="55" xfId="0" applyFont="1" applyFill="1" applyBorder="1" applyAlignment="1">
      <alignment horizontal="left" vertical="center" wrapText="1"/>
    </xf>
    <xf numFmtId="0" fontId="10" fillId="0" borderId="57" xfId="0" applyFont="1" applyFill="1" applyBorder="1" applyAlignment="1">
      <alignment horizontal="left" vertical="center" wrapText="1"/>
    </xf>
    <xf numFmtId="9" fontId="10" fillId="0" borderId="17" xfId="0" applyNumberFormat="1" applyFont="1" applyFill="1" applyBorder="1" applyAlignment="1">
      <alignment horizontal="center" vertical="center"/>
    </xf>
    <xf numFmtId="0" fontId="47" fillId="0" borderId="17"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10" fillId="0" borderId="31" xfId="0" applyFont="1" applyBorder="1" applyAlignment="1">
      <alignment horizontal="left" vertical="center" wrapText="1"/>
    </xf>
    <xf numFmtId="9" fontId="10" fillId="0" borderId="54" xfId="0" applyNumberFormat="1" applyFont="1" applyBorder="1" applyAlignment="1">
      <alignment horizontal="center" vertical="center"/>
    </xf>
    <xf numFmtId="9" fontId="10" fillId="0" borderId="54" xfId="0" applyNumberFormat="1" applyFont="1" applyFill="1" applyBorder="1" applyAlignment="1">
      <alignment horizontal="center" vertical="center"/>
    </xf>
    <xf numFmtId="9" fontId="10" fillId="44" borderId="54" xfId="0" applyNumberFormat="1" applyFont="1" applyFill="1" applyBorder="1" applyAlignment="1">
      <alignment horizontal="center" vertical="center"/>
    </xf>
    <xf numFmtId="0" fontId="47" fillId="0" borderId="54"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39" borderId="58" xfId="0" applyFont="1" applyFill="1" applyBorder="1" applyAlignment="1">
      <alignment horizontal="left" vertical="center" wrapText="1"/>
    </xf>
    <xf numFmtId="0" fontId="2" fillId="39" borderId="51" xfId="0" applyFont="1" applyFill="1" applyBorder="1" applyAlignment="1">
      <alignment horizontal="center" vertical="center" wrapText="1"/>
    </xf>
    <xf numFmtId="0" fontId="2" fillId="39" borderId="52" xfId="0" applyFont="1" applyFill="1" applyBorder="1" applyAlignment="1">
      <alignment horizontal="left" vertical="center" wrapText="1"/>
    </xf>
    <xf numFmtId="9" fontId="20" fillId="35" borderId="32" xfId="0" applyNumberFormat="1" applyFont="1" applyFill="1" applyBorder="1" applyAlignment="1">
      <alignment horizontal="center" vertical="center"/>
    </xf>
    <xf numFmtId="176" fontId="20" fillId="35" borderId="32" xfId="0" applyNumberFormat="1" applyFont="1" applyFill="1" applyBorder="1" applyAlignment="1">
      <alignment horizontal="center" vertical="center"/>
    </xf>
    <xf numFmtId="9" fontId="20" fillId="44" borderId="17" xfId="0" applyNumberFormat="1" applyFont="1" applyFill="1" applyBorder="1" applyAlignment="1">
      <alignment horizontal="center" vertical="center"/>
    </xf>
    <xf numFmtId="0" fontId="21" fillId="0" borderId="32" xfId="0" applyFont="1" applyFill="1" applyBorder="1" applyAlignment="1">
      <alignment horizontal="center" vertical="center" wrapText="1"/>
    </xf>
    <xf numFmtId="0" fontId="45" fillId="0" borderId="50" xfId="0" applyFont="1" applyFill="1" applyBorder="1" applyAlignment="1">
      <alignment horizontal="left" vertical="center" wrapText="1"/>
    </xf>
    <xf numFmtId="9" fontId="20" fillId="35" borderId="34" xfId="0" applyNumberFormat="1" applyFont="1" applyFill="1" applyBorder="1" applyAlignment="1">
      <alignment horizontal="center" vertical="center"/>
    </xf>
    <xf numFmtId="9" fontId="20" fillId="44" borderId="34" xfId="0" applyNumberFormat="1" applyFont="1" applyFill="1" applyBorder="1" applyAlignment="1">
      <alignment horizontal="center" vertical="center"/>
    </xf>
    <xf numFmtId="0" fontId="47" fillId="0" borderId="34" xfId="0" applyFont="1" applyFill="1" applyBorder="1" applyAlignment="1">
      <alignment horizontal="center" vertical="center" wrapText="1"/>
    </xf>
    <xf numFmtId="0" fontId="45" fillId="0" borderId="35" xfId="0" applyFont="1" applyFill="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center" vertical="center"/>
    </xf>
    <xf numFmtId="0" fontId="10" fillId="0" borderId="34" xfId="0" applyNumberFormat="1" applyFont="1" applyFill="1" applyBorder="1" applyAlignment="1">
      <alignment horizontal="center" vertical="center"/>
    </xf>
    <xf numFmtId="0" fontId="46" fillId="0" borderId="34" xfId="0" applyFont="1" applyFill="1" applyBorder="1" applyAlignment="1">
      <alignment horizontal="center" vertical="center" wrapText="1"/>
    </xf>
    <xf numFmtId="0" fontId="10" fillId="0" borderId="35" xfId="0" applyFont="1" applyFill="1" applyBorder="1" applyAlignment="1">
      <alignment horizontal="left" vertical="center" wrapText="1"/>
    </xf>
    <xf numFmtId="0" fontId="0" fillId="33" borderId="59" xfId="0" applyFill="1" applyBorder="1" applyAlignment="1">
      <alignment horizontal="left" vertical="center" wrapText="1"/>
    </xf>
    <xf numFmtId="0" fontId="46" fillId="0" borderId="11" xfId="0" applyFont="1" applyFill="1" applyBorder="1" applyAlignment="1">
      <alignment horizontal="center" vertical="center" wrapText="1"/>
    </xf>
    <xf numFmtId="49" fontId="10" fillId="35" borderId="10" xfId="0" applyNumberFormat="1" applyFont="1" applyFill="1" applyBorder="1" applyAlignment="1">
      <alignment horizontal="center" vertical="center"/>
    </xf>
    <xf numFmtId="49" fontId="20" fillId="35" borderId="20" xfId="0" applyNumberFormat="1" applyFont="1" applyFill="1" applyBorder="1" applyAlignment="1">
      <alignment horizontal="center" vertical="center"/>
    </xf>
    <xf numFmtId="176" fontId="20" fillId="0" borderId="17" xfId="0" applyNumberFormat="1" applyFont="1" applyBorder="1" applyAlignment="1">
      <alignment horizontal="center" vertical="center"/>
    </xf>
    <xf numFmtId="176" fontId="20" fillId="35" borderId="17" xfId="0" applyNumberFormat="1" applyFont="1" applyFill="1" applyBorder="1" applyAlignment="1">
      <alignment horizontal="center" vertical="center"/>
    </xf>
    <xf numFmtId="9" fontId="9" fillId="0" borderId="20" xfId="0" applyNumberFormat="1" applyFont="1" applyFill="1" applyBorder="1" applyAlignment="1">
      <alignment horizontal="center" vertical="center"/>
    </xf>
    <xf numFmtId="0" fontId="20" fillId="35" borderId="20" xfId="0" applyNumberFormat="1" applyFont="1" applyFill="1" applyBorder="1" applyAlignment="1">
      <alignment horizontal="center" vertical="center"/>
    </xf>
    <xf numFmtId="0" fontId="21" fillId="0" borderId="20" xfId="0" applyNumberFormat="1" applyFont="1" applyFill="1" applyBorder="1" applyAlignment="1" applyProtection="1">
      <alignment horizontal="center" vertical="center" wrapText="1"/>
      <protection locked="0"/>
    </xf>
    <xf numFmtId="176" fontId="10" fillId="35" borderId="32" xfId="0" applyNumberFormat="1" applyFont="1" applyFill="1" applyBorder="1" applyAlignment="1">
      <alignment horizontal="center" vertical="center"/>
    </xf>
    <xf numFmtId="176" fontId="10" fillId="35" borderId="32" xfId="0" applyNumberFormat="1" applyFont="1" applyFill="1" applyBorder="1" applyAlignment="1">
      <alignment horizontal="left" vertical="center"/>
    </xf>
    <xf numFmtId="176" fontId="20" fillId="34" borderId="17" xfId="0" applyNumberFormat="1" applyFont="1" applyFill="1" applyBorder="1" applyAlignment="1">
      <alignment horizontal="center" vertical="center"/>
    </xf>
    <xf numFmtId="10" fontId="20" fillId="34" borderId="17" xfId="0" applyNumberFormat="1" applyFont="1" applyFill="1" applyBorder="1" applyAlignment="1">
      <alignment horizontal="left" vertical="center"/>
    </xf>
    <xf numFmtId="0" fontId="20" fillId="34" borderId="10" xfId="0" applyFont="1" applyFill="1" applyBorder="1" applyAlignment="1">
      <alignment horizontal="center" vertical="center"/>
    </xf>
    <xf numFmtId="176" fontId="20" fillId="34" borderId="32" xfId="0" applyNumberFormat="1" applyFont="1" applyFill="1" applyBorder="1" applyAlignment="1">
      <alignment horizontal="center" vertical="center"/>
    </xf>
    <xf numFmtId="9" fontId="20" fillId="0" borderId="32" xfId="0" applyNumberFormat="1" applyFont="1" applyFill="1" applyBorder="1" applyAlignment="1">
      <alignment horizontal="center" vertical="center" wrapText="1"/>
    </xf>
    <xf numFmtId="9" fontId="20" fillId="33" borderId="32" xfId="0" applyNumberFormat="1" applyFont="1" applyFill="1" applyBorder="1" applyAlignment="1">
      <alignment horizontal="center" vertical="center"/>
    </xf>
    <xf numFmtId="0" fontId="48" fillId="0" borderId="32" xfId="0" applyFont="1" applyFill="1" applyBorder="1" applyAlignment="1">
      <alignment horizontal="center" vertical="center" wrapText="1"/>
    </xf>
    <xf numFmtId="9" fontId="20" fillId="0" borderId="17" xfId="0" applyNumberFormat="1" applyFont="1" applyFill="1" applyBorder="1" applyAlignment="1">
      <alignment horizontal="center" vertical="center" wrapText="1"/>
    </xf>
    <xf numFmtId="9" fontId="20" fillId="40" borderId="17" xfId="0" applyNumberFormat="1" applyFont="1" applyFill="1" applyBorder="1" applyAlignment="1">
      <alignment horizontal="center" vertical="center"/>
    </xf>
    <xf numFmtId="9" fontId="20" fillId="33" borderId="17" xfId="0" applyNumberFormat="1" applyFont="1" applyFill="1" applyBorder="1" applyAlignment="1">
      <alignment horizontal="center" vertical="center"/>
    </xf>
    <xf numFmtId="0" fontId="20" fillId="0" borderId="17" xfId="0" applyFont="1" applyFill="1" applyBorder="1" applyAlignment="1">
      <alignment horizontal="center" vertical="center" wrapText="1"/>
    </xf>
    <xf numFmtId="0" fontId="20" fillId="35" borderId="17" xfId="0" applyFont="1" applyFill="1" applyBorder="1" applyAlignment="1">
      <alignment horizontal="center" vertical="center" wrapText="1"/>
    </xf>
    <xf numFmtId="0" fontId="10" fillId="0" borderId="48" xfId="0" applyFont="1" applyBorder="1" applyAlignment="1">
      <alignment horizontal="left" vertical="center" wrapText="1"/>
    </xf>
    <xf numFmtId="0" fontId="20" fillId="33" borderId="60" xfId="0" applyFont="1" applyFill="1" applyBorder="1" applyAlignment="1">
      <alignment horizontal="left" vertical="center" wrapText="1"/>
    </xf>
    <xf numFmtId="0" fontId="20" fillId="46" borderId="18" xfId="0" applyFont="1" applyFill="1" applyBorder="1" applyAlignment="1">
      <alignment vertical="top"/>
    </xf>
    <xf numFmtId="0" fontId="20" fillId="46" borderId="18" xfId="0" applyFont="1" applyFill="1" applyBorder="1" applyAlignment="1">
      <alignment vertical="top" wrapText="1"/>
    </xf>
    <xf numFmtId="0" fontId="20" fillId="46" borderId="22" xfId="0" applyFont="1" applyFill="1" applyBorder="1" applyAlignment="1">
      <alignment vertical="top"/>
    </xf>
    <xf numFmtId="0" fontId="10" fillId="33" borderId="17" xfId="0" applyFont="1" applyFill="1" applyBorder="1" applyAlignment="1">
      <alignment horizontal="center" vertical="center"/>
    </xf>
    <xf numFmtId="0" fontId="20" fillId="40" borderId="17" xfId="0" applyFont="1" applyFill="1" applyBorder="1" applyAlignment="1">
      <alignment horizontal="center" vertical="center"/>
    </xf>
    <xf numFmtId="0" fontId="22" fillId="0" borderId="17" xfId="0" applyFont="1" applyFill="1" applyBorder="1" applyAlignment="1">
      <alignment horizontal="center" vertical="center"/>
    </xf>
    <xf numFmtId="0" fontId="38" fillId="33" borderId="16" xfId="0" applyFont="1" applyFill="1" applyBorder="1" applyAlignment="1">
      <alignment horizontal="center" vertical="center" wrapText="1"/>
    </xf>
    <xf numFmtId="0" fontId="38" fillId="33" borderId="61" xfId="0" applyFont="1" applyFill="1" applyBorder="1" applyAlignment="1">
      <alignment horizontal="center" vertical="center" wrapText="1"/>
    </xf>
    <xf numFmtId="0" fontId="20" fillId="0" borderId="62" xfId="0" applyFont="1" applyFill="1" applyBorder="1" applyAlignment="1">
      <alignment horizontal="left" vertical="center" wrapText="1"/>
    </xf>
    <xf numFmtId="0" fontId="20" fillId="0" borderId="63" xfId="0" applyFont="1" applyBorder="1" applyAlignment="1">
      <alignment horizontal="left" vertical="center" wrapText="1"/>
    </xf>
    <xf numFmtId="9" fontId="20" fillId="0" borderId="64" xfId="0" applyNumberFormat="1" applyFont="1" applyBorder="1" applyAlignment="1">
      <alignment horizontal="center" vertical="center"/>
    </xf>
    <xf numFmtId="9" fontId="20" fillId="35" borderId="64" xfId="0" applyNumberFormat="1" applyFont="1" applyFill="1" applyBorder="1" applyAlignment="1">
      <alignment horizontal="center" vertical="center"/>
    </xf>
    <xf numFmtId="0" fontId="21" fillId="0" borderId="65" xfId="0" applyFont="1" applyBorder="1" applyAlignment="1">
      <alignment horizontal="center" vertical="center" wrapText="1"/>
    </xf>
    <xf numFmtId="0" fontId="20"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10" fillId="0" borderId="10" xfId="0" applyFont="1" applyFill="1" applyBorder="1" applyAlignment="1">
      <alignment horizontal="left" vertical="center" wrapText="1"/>
    </xf>
    <xf numFmtId="0" fontId="20" fillId="0" borderId="66" xfId="0" applyFont="1" applyBorder="1" applyAlignment="1">
      <alignment horizontal="left" wrapText="1"/>
    </xf>
    <xf numFmtId="0" fontId="20" fillId="0" borderId="21" xfId="0" applyNumberFormat="1" applyFont="1" applyBorder="1" applyAlignment="1">
      <alignment horizontal="center" vertical="center"/>
    </xf>
    <xf numFmtId="0" fontId="20" fillId="0" borderId="21" xfId="0" applyNumberFormat="1" applyFont="1" applyFill="1" applyBorder="1" applyAlignment="1">
      <alignment horizontal="center" vertical="center"/>
    </xf>
    <xf numFmtId="0" fontId="21" fillId="0" borderId="21" xfId="0" applyNumberFormat="1" applyFont="1" applyFill="1" applyBorder="1" applyAlignment="1" applyProtection="1">
      <alignment horizontal="center" vertical="center" wrapText="1"/>
      <protection locked="0"/>
    </xf>
    <xf numFmtId="0" fontId="20" fillId="0" borderId="67" xfId="0" applyFont="1" applyFill="1" applyBorder="1" applyAlignment="1">
      <alignment horizontal="left" vertical="center" wrapText="1"/>
    </xf>
    <xf numFmtId="3" fontId="20" fillId="0" borderId="21" xfId="0" applyNumberFormat="1" applyFont="1" applyFill="1" applyBorder="1" applyAlignment="1">
      <alignment horizontal="center" vertical="center"/>
    </xf>
    <xf numFmtId="0" fontId="10" fillId="0" borderId="0" xfId="0" applyFont="1" applyBorder="1" applyAlignment="1">
      <alignment horizontal="left" vertical="center" wrapText="1"/>
    </xf>
    <xf numFmtId="176" fontId="20" fillId="0" borderId="0" xfId="0" applyNumberFormat="1" applyFont="1" applyBorder="1" applyAlignment="1">
      <alignment horizontal="center" vertical="center"/>
    </xf>
    <xf numFmtId="176" fontId="20" fillId="0" borderId="0" xfId="0" applyNumberFormat="1" applyFont="1" applyFill="1" applyBorder="1" applyAlignment="1">
      <alignment horizontal="center" vertical="center"/>
    </xf>
    <xf numFmtId="10" fontId="20" fillId="0" borderId="0" xfId="0" applyNumberFormat="1" applyFont="1" applyFill="1" applyBorder="1" applyAlignment="1">
      <alignment horizontal="left" vertical="center"/>
    </xf>
    <xf numFmtId="0" fontId="49" fillId="0" borderId="10" xfId="0" applyNumberFormat="1" applyFont="1" applyFill="1" applyBorder="1" applyAlignment="1" applyProtection="1">
      <alignment horizontal="center" vertical="center" wrapText="1"/>
      <protection locked="0"/>
    </xf>
    <xf numFmtId="0" fontId="20" fillId="0" borderId="17" xfId="0" applyFont="1" applyFill="1" applyBorder="1" applyAlignment="1">
      <alignment horizontal="left" vertical="center" wrapText="1"/>
    </xf>
    <xf numFmtId="3" fontId="36" fillId="0" borderId="10" xfId="0" applyNumberFormat="1" applyFont="1" applyBorder="1" applyAlignment="1">
      <alignment horizontal="justify" vertical="top" wrapText="1"/>
    </xf>
    <xf numFmtId="9" fontId="36" fillId="0" borderId="10" xfId="0" applyNumberFormat="1" applyFont="1" applyBorder="1" applyAlignment="1">
      <alignment horizontal="justify" vertical="top" wrapText="1"/>
    </xf>
    <xf numFmtId="0" fontId="36" fillId="0" borderId="10" xfId="0" applyFont="1" applyBorder="1" applyAlignment="1">
      <alignment horizontal="left" vertical="top" wrapText="1"/>
    </xf>
    <xf numFmtId="0" fontId="36" fillId="0" borderId="0" xfId="0" applyFont="1" applyBorder="1" applyAlignment="1">
      <alignment horizontal="justify" vertical="top" wrapText="1"/>
    </xf>
    <xf numFmtId="0" fontId="40" fillId="0" borderId="10" xfId="0" applyFont="1" applyBorder="1" applyAlignment="1">
      <alignment horizontal="justify" vertical="top" wrapText="1"/>
    </xf>
    <xf numFmtId="186" fontId="37" fillId="0" borderId="10" xfId="0" applyNumberFormat="1" applyFont="1" applyBorder="1" applyAlignment="1">
      <alignment horizontal="justify" vertical="top" wrapText="1"/>
    </xf>
    <xf numFmtId="9" fontId="20" fillId="34" borderId="10" xfId="0" applyNumberFormat="1" applyFont="1" applyFill="1" applyBorder="1" applyAlignment="1">
      <alignment horizontal="center" vertical="center"/>
    </xf>
    <xf numFmtId="0" fontId="7" fillId="0" borderId="0" xfId="0" applyFont="1" applyAlignment="1">
      <alignment/>
    </xf>
    <xf numFmtId="0" fontId="9" fillId="0" borderId="26" xfId="0" applyFont="1" applyBorder="1" applyAlignment="1">
      <alignment horizontal="left"/>
    </xf>
    <xf numFmtId="0" fontId="9" fillId="0" borderId="0" xfId="0" applyFont="1" applyBorder="1" applyAlignment="1">
      <alignment horizontal="left"/>
    </xf>
    <xf numFmtId="14" fontId="9" fillId="0" borderId="27" xfId="0" applyNumberFormat="1" applyFont="1" applyBorder="1" applyAlignment="1">
      <alignment horizontal="left"/>
    </xf>
    <xf numFmtId="0" fontId="36" fillId="0" borderId="0" xfId="0" applyFont="1" applyFill="1" applyBorder="1" applyAlignment="1">
      <alignment horizontal="left" vertical="center" wrapText="1"/>
    </xf>
    <xf numFmtId="0" fontId="0" fillId="0" borderId="0" xfId="0" applyAlignment="1">
      <alignment horizontal="left"/>
    </xf>
    <xf numFmtId="0" fontId="34" fillId="39" borderId="68" xfId="0" applyFont="1" applyFill="1" applyBorder="1" applyAlignment="1">
      <alignment horizontal="center" vertical="center"/>
    </xf>
    <xf numFmtId="0" fontId="34" fillId="39" borderId="60" xfId="0" applyFont="1" applyFill="1" applyBorder="1" applyAlignment="1">
      <alignment horizontal="center" vertical="center"/>
    </xf>
    <xf numFmtId="0" fontId="34" fillId="39" borderId="53" xfId="0" applyFont="1" applyFill="1" applyBorder="1" applyAlignment="1">
      <alignment horizontal="center" vertical="center"/>
    </xf>
    <xf numFmtId="0" fontId="40" fillId="0" borderId="69" xfId="0" applyFont="1" applyFill="1" applyBorder="1" applyAlignment="1">
      <alignment horizontal="left" vertical="top" wrapText="1"/>
    </xf>
    <xf numFmtId="0" fontId="40" fillId="0" borderId="70" xfId="0" applyFont="1" applyFill="1" applyBorder="1" applyAlignment="1">
      <alignment horizontal="left" vertical="top" wrapText="1"/>
    </xf>
    <xf numFmtId="0" fontId="40" fillId="0" borderId="61" xfId="0" applyFont="1" applyFill="1" applyBorder="1" applyAlignment="1">
      <alignment horizontal="left" vertical="top" wrapText="1"/>
    </xf>
    <xf numFmtId="0" fontId="18"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8" fillId="0" borderId="0" xfId="0" applyFont="1" applyFill="1" applyBorder="1" applyAlignment="1">
      <alignment vertical="center" wrapText="1"/>
    </xf>
    <xf numFmtId="0" fontId="0" fillId="0" borderId="0" xfId="0" applyFill="1" applyBorder="1" applyAlignment="1">
      <alignment vertical="center"/>
    </xf>
    <xf numFmtId="0" fontId="18" fillId="33" borderId="33" xfId="0" applyFont="1" applyFill="1" applyBorder="1" applyAlignment="1">
      <alignment horizontal="left" vertical="center" wrapText="1"/>
    </xf>
    <xf numFmtId="0" fontId="18" fillId="33" borderId="34" xfId="0" applyFont="1" applyFill="1" applyBorder="1" applyAlignment="1">
      <alignment horizontal="left" vertical="center" wrapText="1"/>
    </xf>
    <xf numFmtId="0" fontId="18" fillId="33" borderId="35" xfId="0" applyFont="1" applyFill="1" applyBorder="1" applyAlignment="1">
      <alignment horizontal="left" vertical="center" wrapText="1"/>
    </xf>
    <xf numFmtId="0" fontId="22" fillId="33" borderId="68" xfId="0" applyFont="1" applyFill="1" applyBorder="1" applyAlignment="1">
      <alignment horizontal="left" vertical="center" wrapText="1"/>
    </xf>
    <xf numFmtId="0" fontId="22" fillId="33" borderId="60" xfId="0" applyFont="1" applyFill="1" applyBorder="1" applyAlignment="1">
      <alignment vertical="center"/>
    </xf>
    <xf numFmtId="0" fontId="22" fillId="33" borderId="53" xfId="0" applyFont="1" applyFill="1" applyBorder="1" applyAlignment="1">
      <alignment vertical="center"/>
    </xf>
    <xf numFmtId="0" fontId="22" fillId="33" borderId="58" xfId="0" applyFont="1" applyFill="1" applyBorder="1" applyAlignment="1">
      <alignment horizontal="left" vertical="center" wrapText="1"/>
    </xf>
    <xf numFmtId="0" fontId="22" fillId="33" borderId="51" xfId="0" applyFont="1" applyFill="1" applyBorder="1" applyAlignment="1">
      <alignment vertical="center"/>
    </xf>
    <xf numFmtId="0" fontId="22" fillId="33" borderId="52" xfId="0" applyFont="1" applyFill="1" applyBorder="1" applyAlignment="1">
      <alignment vertical="center"/>
    </xf>
    <xf numFmtId="0" fontId="18" fillId="33" borderId="71" xfId="0" applyFont="1" applyFill="1" applyBorder="1" applyAlignment="1">
      <alignment horizontal="left" vertical="center" wrapText="1"/>
    </xf>
    <xf numFmtId="0" fontId="20" fillId="0" borderId="72" xfId="0" applyFont="1" applyBorder="1" applyAlignment="1">
      <alignment horizontal="left" vertical="center" wrapText="1"/>
    </xf>
    <xf numFmtId="0" fontId="18" fillId="33" borderId="58" xfId="0" applyFont="1" applyFill="1" applyBorder="1" applyAlignment="1">
      <alignment horizontal="left" vertical="center" wrapText="1"/>
    </xf>
    <xf numFmtId="0" fontId="18" fillId="33" borderId="51" xfId="0" applyFont="1" applyFill="1" applyBorder="1" applyAlignment="1">
      <alignment horizontal="left" vertical="center" wrapText="1"/>
    </xf>
    <xf numFmtId="0" fontId="18" fillId="33" borderId="52"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51" xfId="0" applyFont="1" applyBorder="1" applyAlignment="1">
      <alignment horizontal="left" vertical="center" wrapText="1"/>
    </xf>
    <xf numFmtId="0" fontId="18" fillId="33" borderId="12" xfId="0" applyFont="1" applyFill="1" applyBorder="1" applyAlignment="1">
      <alignment horizontal="left" vertical="center" wrapText="1"/>
    </xf>
    <xf numFmtId="0" fontId="18" fillId="33" borderId="1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9"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8" fillId="33" borderId="38" xfId="0" applyFont="1" applyFill="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57"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55" xfId="0" applyFont="1"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18" fillId="33" borderId="68" xfId="0" applyFont="1" applyFill="1" applyBorder="1" applyAlignment="1">
      <alignment horizontal="left" vertical="center" wrapText="1"/>
    </xf>
    <xf numFmtId="0" fontId="0" fillId="0" borderId="60" xfId="0" applyBorder="1" applyAlignment="1">
      <alignment horizontal="left" vertical="center" wrapText="1"/>
    </xf>
    <xf numFmtId="0" fontId="0" fillId="0" borderId="72" xfId="0" applyBorder="1" applyAlignment="1">
      <alignment horizontal="left" vertical="center" wrapText="1"/>
    </xf>
    <xf numFmtId="0" fontId="0" fillId="0" borderId="42" xfId="0" applyBorder="1" applyAlignment="1">
      <alignment horizontal="left" vertical="center" wrapText="1"/>
    </xf>
    <xf numFmtId="0" fontId="18" fillId="33" borderId="73" xfId="0" applyFont="1" applyFill="1" applyBorder="1" applyAlignment="1">
      <alignment horizontal="left" vertical="center" wrapText="1"/>
    </xf>
    <xf numFmtId="0" fontId="0" fillId="0" borderId="0" xfId="0" applyBorder="1" applyAlignment="1">
      <alignment horizontal="left" vertical="center" wrapText="1"/>
    </xf>
    <xf numFmtId="0" fontId="0" fillId="0" borderId="41" xfId="0" applyBorder="1" applyAlignment="1">
      <alignment horizontal="left" vertical="center" wrapText="1"/>
    </xf>
    <xf numFmtId="0" fontId="20" fillId="0" borderId="62" xfId="0" applyFont="1" applyFill="1" applyBorder="1" applyAlignment="1">
      <alignment horizontal="left" vertical="center" wrapText="1"/>
    </xf>
    <xf numFmtId="0" fontId="0" fillId="0" borderId="50" xfId="0" applyBorder="1" applyAlignment="1">
      <alignment horizontal="left" vertical="center" wrapText="1"/>
    </xf>
    <xf numFmtId="0" fontId="20" fillId="0" borderId="37" xfId="0" applyFont="1" applyFill="1" applyBorder="1" applyAlignment="1">
      <alignment horizontal="left" vertical="center" wrapText="1"/>
    </xf>
    <xf numFmtId="0" fontId="0" fillId="0" borderId="19" xfId="0" applyBorder="1" applyAlignment="1">
      <alignment horizontal="left" vertical="center" wrapText="1"/>
    </xf>
    <xf numFmtId="0" fontId="18" fillId="33" borderId="45" xfId="0" applyFont="1" applyFill="1" applyBorder="1" applyAlignment="1">
      <alignment horizontal="left" vertical="center" wrapText="1"/>
    </xf>
    <xf numFmtId="0" fontId="0" fillId="0" borderId="27" xfId="0" applyBorder="1" applyAlignment="1">
      <alignment horizontal="left" vertical="center" wrapText="1"/>
    </xf>
    <xf numFmtId="0" fontId="18" fillId="0" borderId="12" xfId="0" applyFont="1" applyBorder="1" applyAlignment="1">
      <alignment vertical="center" wrapText="1"/>
    </xf>
    <xf numFmtId="0" fontId="20" fillId="0" borderId="12" xfId="0"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36" fillId="0" borderId="10" xfId="0" applyFont="1" applyBorder="1" applyAlignment="1">
      <alignment horizontal="center" vertical="top" wrapText="1"/>
    </xf>
    <xf numFmtId="0" fontId="15" fillId="33" borderId="18" xfId="0" applyFont="1" applyFill="1" applyBorder="1" applyAlignment="1">
      <alignment horizontal="left" vertical="center"/>
    </xf>
    <xf numFmtId="0" fontId="15" fillId="33" borderId="14" xfId="0" applyFont="1" applyFill="1" applyBorder="1" applyAlignment="1">
      <alignment horizontal="left" vertical="center"/>
    </xf>
    <xf numFmtId="0" fontId="15" fillId="33" borderId="10" xfId="0" applyFont="1" applyFill="1" applyBorder="1" applyAlignment="1">
      <alignment horizontal="left" vertical="center"/>
    </xf>
    <xf numFmtId="0" fontId="15" fillId="0" borderId="10" xfId="0" applyFont="1" applyFill="1" applyBorder="1" applyAlignment="1">
      <alignment horizontal="left" vertical="center"/>
    </xf>
    <xf numFmtId="0" fontId="2" fillId="38" borderId="10" xfId="0" applyFont="1" applyFill="1" applyBorder="1" applyAlignment="1">
      <alignment horizontal="center"/>
    </xf>
    <xf numFmtId="0" fontId="2" fillId="33" borderId="73"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3" xfId="0" applyFont="1" applyFill="1" applyBorder="1" applyAlignment="1">
      <alignment horizontal="left" vertical="top" wrapText="1"/>
    </xf>
    <xf numFmtId="0" fontId="15" fillId="33" borderId="73" xfId="0" applyFont="1" applyFill="1" applyBorder="1" applyAlignment="1">
      <alignment horizontal="left" vertical="center"/>
    </xf>
    <xf numFmtId="0" fontId="15" fillId="33" borderId="0" xfId="0" applyFont="1" applyFill="1" applyBorder="1" applyAlignment="1">
      <alignment horizontal="left" vertical="center"/>
    </xf>
    <xf numFmtId="0" fontId="15" fillId="0" borderId="0" xfId="0" applyFont="1" applyFill="1" applyBorder="1" applyAlignment="1">
      <alignment horizontal="left" vertical="center"/>
    </xf>
    <xf numFmtId="0" fontId="1" fillId="0" borderId="11" xfId="0" applyFont="1" applyBorder="1" applyAlignment="1">
      <alignment horizontal="left" vertical="center" wrapText="1"/>
    </xf>
    <xf numFmtId="0" fontId="0" fillId="0" borderId="21" xfId="0" applyBorder="1" applyAlignment="1">
      <alignment vertical="center" wrapText="1"/>
    </xf>
    <xf numFmtId="0" fontId="0" fillId="0" borderId="20" xfId="0" applyBorder="1" applyAlignment="1">
      <alignmen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wrapText="1"/>
    </xf>
    <xf numFmtId="0" fontId="2" fillId="38" borderId="13" xfId="0" applyFont="1" applyFill="1" applyBorder="1" applyAlignment="1">
      <alignment horizontal="center"/>
    </xf>
    <xf numFmtId="0" fontId="2" fillId="38" borderId="14" xfId="0" applyFont="1" applyFill="1" applyBorder="1" applyAlignment="1">
      <alignment horizontal="center"/>
    </xf>
    <xf numFmtId="0" fontId="2" fillId="33" borderId="14" xfId="0" applyFont="1" applyFill="1" applyBorder="1" applyAlignment="1">
      <alignment horizontal="left" vertical="top" wrapText="1"/>
    </xf>
    <xf numFmtId="0" fontId="1" fillId="0" borderId="11" xfId="0" applyFont="1" applyBorder="1" applyAlignment="1">
      <alignment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1" fillId="0" borderId="10" xfId="0" applyFont="1" applyBorder="1" applyAlignment="1">
      <alignment horizontal="left" vertical="center" wrapText="1"/>
    </xf>
    <xf numFmtId="0" fontId="0" fillId="0" borderId="10" xfId="0" applyBorder="1" applyAlignment="1">
      <alignment horizontal="left" vertical="center" wrapText="1"/>
    </xf>
    <xf numFmtId="0" fontId="2" fillId="33"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1" fillId="0" borderId="64" xfId="0" applyFont="1" applyBorder="1" applyAlignment="1">
      <alignment vertical="center" wrapText="1"/>
    </xf>
    <xf numFmtId="0" fontId="1" fillId="0" borderId="54" xfId="0" applyFont="1" applyBorder="1" applyAlignment="1">
      <alignment vertical="center" wrapText="1"/>
    </xf>
    <xf numFmtId="0" fontId="1" fillId="0" borderId="11" xfId="0" applyFont="1" applyBorder="1" applyAlignment="1">
      <alignment vertical="center" wrapText="1"/>
    </xf>
    <xf numFmtId="0" fontId="1" fillId="0" borderId="21" xfId="0" applyFont="1" applyBorder="1" applyAlignment="1">
      <alignment vertical="center" wrapText="1"/>
    </xf>
    <xf numFmtId="0" fontId="1" fillId="0" borderId="20" xfId="0" applyFont="1" applyBorder="1" applyAlignment="1">
      <alignment vertical="center" wrapText="1"/>
    </xf>
    <xf numFmtId="0" fontId="7" fillId="0" borderId="21" xfId="0" applyFont="1" applyFill="1" applyBorder="1" applyAlignment="1">
      <alignment horizontal="left" vertical="center" wrapText="1"/>
    </xf>
    <xf numFmtId="0" fontId="0" fillId="0" borderId="54" xfId="0" applyBorder="1" applyAlignment="1">
      <alignment vertical="center" wrapText="1"/>
    </xf>
    <xf numFmtId="0" fontId="16" fillId="0" borderId="11" xfId="0" applyFont="1" applyBorder="1" applyAlignment="1">
      <alignment horizontal="left" vertical="center" wrapText="1"/>
    </xf>
    <xf numFmtId="0" fontId="16" fillId="0" borderId="21" xfId="0" applyFont="1" applyBorder="1" applyAlignment="1">
      <alignment horizontal="left" vertical="center" wrapText="1"/>
    </xf>
    <xf numFmtId="0" fontId="16" fillId="0" borderId="20" xfId="0" applyFont="1" applyBorder="1" applyAlignment="1">
      <alignment horizontal="left" vertical="center" wrapText="1"/>
    </xf>
    <xf numFmtId="0" fontId="7" fillId="0" borderId="11" xfId="0" applyFont="1"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1" fillId="0" borderId="11" xfId="0" applyFont="1" applyBorder="1" applyAlignment="1">
      <alignment horizontal="right" vertical="center" wrapText="1"/>
    </xf>
    <xf numFmtId="0" fontId="1" fillId="0" borderId="21" xfId="0" applyFont="1" applyBorder="1" applyAlignment="1">
      <alignment horizontal="right" vertical="center" wrapText="1"/>
    </xf>
    <xf numFmtId="0" fontId="1" fillId="0" borderId="20" xfId="0" applyFont="1" applyBorder="1" applyAlignment="1">
      <alignment horizontal="right" vertical="center" wrapText="1"/>
    </xf>
    <xf numFmtId="0" fontId="7" fillId="0" borderId="21" xfId="0" applyFont="1" applyFill="1" applyBorder="1" applyAlignment="1" quotePrefix="1">
      <alignment horizontal="left" vertical="center" wrapText="1"/>
    </xf>
    <xf numFmtId="0" fontId="0" fillId="0" borderId="54" xfId="0" applyBorder="1" applyAlignment="1">
      <alignment horizontal="left" vertical="center" wrapText="1"/>
    </xf>
    <xf numFmtId="0" fontId="37" fillId="38"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ill>
        <patternFill>
          <bgColor indexed="10"/>
        </patternFill>
      </fill>
    </dxf>
    <dxf>
      <fill>
        <patternFill>
          <bgColor indexed="51"/>
        </patternFill>
      </fill>
    </dxf>
    <dxf>
      <font>
        <color auto="1"/>
      </font>
      <fill>
        <patternFill>
          <bgColor indexed="50"/>
        </patternFill>
      </fill>
    </dxf>
    <dxf>
      <font>
        <color indexed="17"/>
      </font>
    </dxf>
    <dxf>
      <fill>
        <patternFill>
          <bgColor indexed="10"/>
        </patternFill>
      </fill>
    </dxf>
    <dxf>
      <fill>
        <patternFill>
          <bgColor indexed="51"/>
        </patternFill>
      </fill>
    </dxf>
    <dxf>
      <fill>
        <patternFill>
          <bgColor indexed="50"/>
        </patternFill>
      </fill>
    </dxf>
    <dxf>
      <font>
        <color indexed="17"/>
      </font>
    </dxf>
    <dxf>
      <font>
        <color indexed="17"/>
      </font>
    </dxf>
    <dxf>
      <font>
        <color indexed="17"/>
      </font>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ont>
        <color auto="1"/>
      </font>
      <fill>
        <patternFill>
          <bgColor indexed="50"/>
        </patternFill>
      </fill>
    </dxf>
    <dxf>
      <fill>
        <patternFill>
          <bgColor indexed="10"/>
        </patternFill>
      </fill>
    </dxf>
    <dxf>
      <fill>
        <patternFill>
          <bgColor indexed="51"/>
        </patternFill>
      </fill>
    </dxf>
    <dxf>
      <font>
        <color auto="1"/>
      </font>
      <fill>
        <patternFill>
          <bgColor indexed="50"/>
        </patternFill>
      </fill>
    </dxf>
    <dxf>
      <fill>
        <patternFill>
          <bgColor indexed="10"/>
        </patternFill>
      </fill>
    </dxf>
    <dxf>
      <fill>
        <patternFill>
          <bgColor indexed="51"/>
        </patternFill>
      </fill>
    </dxf>
    <dxf>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B2B2B2"/>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1F1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FFE1E1"/>
      <rgbColor rgb="00EDE3BB"/>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7</xdr:row>
      <xdr:rowOff>38100</xdr:rowOff>
    </xdr:from>
    <xdr:to>
      <xdr:col>8</xdr:col>
      <xdr:colOff>533400</xdr:colOff>
      <xdr:row>40</xdr:row>
      <xdr:rowOff>38100</xdr:rowOff>
    </xdr:to>
    <xdr:sp>
      <xdr:nvSpPr>
        <xdr:cNvPr id="1" name="AutoShape 1"/>
        <xdr:cNvSpPr>
          <a:spLocks/>
        </xdr:cNvSpPr>
      </xdr:nvSpPr>
      <xdr:spPr>
        <a:xfrm>
          <a:off x="219075" y="1171575"/>
          <a:ext cx="5743575" cy="5962650"/>
        </a:xfrm>
        <a:prstGeom prst="roundRect">
          <a:avLst/>
        </a:prstGeom>
        <a:solidFill>
          <a:srgbClr val="EDE3BB"/>
        </a:solidFill>
        <a:ln w="19050" cmpd="sng">
          <a:solidFill>
            <a:srgbClr val="000000"/>
          </a:solidFill>
          <a:headEnd type="none"/>
          <a:tailEnd type="none"/>
        </a:ln>
      </xdr:spPr>
      <xdr:txBody>
        <a:bodyPr vertOverflow="clip" wrap="square" lIns="91440" tIns="91440" rIns="91440" bIns="91440"/>
        <a:p>
          <a:pPr algn="l">
            <a:defRPr/>
          </a:pPr>
          <a:r>
            <a:rPr lang="en-US" cap="none" sz="1400" b="0" i="0" u="none" baseline="0">
              <a:solidFill>
                <a:srgbClr val="FF0000"/>
              </a:solidFill>
              <a:latin typeface="Arial"/>
              <a:ea typeface="Arial"/>
              <a:cs typeface="Arial"/>
            </a:rPr>
            <a:t>               
</a:t>
          </a:r>
          <a:r>
            <a:rPr lang="en-US" cap="none" sz="1400" b="0" i="0" u="none" baseline="0">
              <a:solidFill>
                <a:srgbClr val="660066"/>
              </a:solidFill>
            </a:rPr>
            <a:t>
</a:t>
          </a:r>
          <a:r>
            <a:rPr lang="en-US" cap="none" sz="4800" b="0" i="0" u="none" baseline="0">
              <a:solidFill>
                <a:srgbClr val="660066"/>
              </a:solidFill>
              <a:latin typeface="Arial"/>
              <a:ea typeface="Arial"/>
              <a:cs typeface="Arial"/>
            </a:rPr>
            <a:t>Corporate Scorecard
</a:t>
          </a:r>
          <a:r>
            <a:rPr lang="en-US" cap="none" sz="4800" b="0" i="0" u="none" baseline="0">
              <a:solidFill>
                <a:srgbClr val="660066"/>
              </a:solidFill>
              <a:latin typeface="Arial"/>
              <a:ea typeface="Arial"/>
              <a:cs typeface="Arial"/>
            </a:rPr>
            <a:t>Performance
</a:t>
          </a:r>
          <a:r>
            <a:rPr lang="en-US" cap="none" sz="4800" b="0" i="0" u="none" baseline="0">
              <a:solidFill>
                <a:srgbClr val="660066"/>
              </a:solidFill>
              <a:latin typeface="Arial"/>
              <a:ea typeface="Arial"/>
              <a:cs typeface="Arial"/>
            </a:rPr>
            <a:t>Report</a:t>
          </a:r>
          <a:r>
            <a:rPr lang="en-US" cap="none" sz="4800" b="0" i="0" u="none" baseline="0">
              <a:solidFill>
                <a:srgbClr val="660066"/>
              </a:solidFill>
            </a:rPr>
            <a:t>
</a:t>
          </a:r>
          <a:r>
            <a:rPr lang="en-US" cap="none" sz="1400" b="0" i="0" u="none" baseline="0">
              <a:solidFill>
                <a:srgbClr val="660066"/>
              </a:solidFill>
            </a:rPr>
            <a:t>
</a:t>
          </a:r>
          <a:r>
            <a:rPr lang="en-US" cap="none" sz="1400" b="0" i="0" u="none" baseline="0">
              <a:solidFill>
                <a:srgbClr val="660066"/>
              </a:solidFill>
            </a:rPr>
            <a:t>
</a:t>
          </a:r>
          <a:r>
            <a:rPr lang="en-US" cap="none" sz="2400" b="0" i="0" u="none" baseline="0">
              <a:solidFill>
                <a:srgbClr val="660066"/>
              </a:solidFill>
            </a:rPr>
            <a:t>
</a:t>
          </a:r>
          <a:r>
            <a:rPr lang="en-US" cap="none" sz="2400" b="1" i="0" u="none" baseline="0">
              <a:solidFill>
                <a:srgbClr val="660066"/>
              </a:solidFill>
              <a:latin typeface="Arial"/>
              <a:ea typeface="Arial"/>
              <a:cs typeface="Arial"/>
            </a:rPr>
            <a:t>Period of review: 
</a:t>
          </a:r>
          <a:r>
            <a:rPr lang="en-US" cap="none" sz="2400" b="1" i="0" u="none" baseline="0">
              <a:solidFill>
                <a:srgbClr val="660066"/>
              </a:solidFill>
              <a:latin typeface="Arial"/>
              <a:ea typeface="Arial"/>
              <a:cs typeface="Arial"/>
            </a:rPr>
            <a:t>1 July - 30 September 2010</a:t>
          </a:r>
          <a:r>
            <a:rPr lang="en-US" cap="none" sz="2400" b="0" i="0" u="none" baseline="0">
              <a:solidFill>
                <a:srgbClr val="660066"/>
              </a:solidFill>
            </a:rPr>
            <a:t>
</a:t>
          </a:r>
          <a:r>
            <a:rPr lang="en-US" cap="none" sz="1400" b="0" i="0" u="none" baseline="0">
              <a:solidFill>
                <a:srgbClr val="660066"/>
              </a:solidFill>
              <a:latin typeface="Arial"/>
              <a:ea typeface="Arial"/>
              <a:cs typeface="Arial"/>
            </a:rPr>
            <a:t>(includes October data refresh at Annex B)</a:t>
          </a:r>
        </a:p>
      </xdr:txBody>
    </xdr:sp>
    <xdr:clientData/>
  </xdr:twoCellAnchor>
  <xdr:twoCellAnchor>
    <xdr:from>
      <xdr:col>1</xdr:col>
      <xdr:colOff>19050</xdr:colOff>
      <xdr:row>0</xdr:row>
      <xdr:rowOff>47625</xdr:rowOff>
    </xdr:from>
    <xdr:to>
      <xdr:col>4</xdr:col>
      <xdr:colOff>76200</xdr:colOff>
      <xdr:row>5</xdr:row>
      <xdr:rowOff>76200</xdr:rowOff>
    </xdr:to>
    <xdr:pic>
      <xdr:nvPicPr>
        <xdr:cNvPr id="2" name="Picture 2"/>
        <xdr:cNvPicPr preferRelativeResize="1">
          <a:picLocks noChangeAspect="1"/>
        </xdr:cNvPicPr>
      </xdr:nvPicPr>
      <xdr:blipFill>
        <a:blip r:embed="rId1"/>
        <a:stretch>
          <a:fillRect/>
        </a:stretch>
      </xdr:blipFill>
      <xdr:spPr>
        <a:xfrm>
          <a:off x="247650" y="47625"/>
          <a:ext cx="28194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5</xdr:col>
      <xdr:colOff>0</xdr:colOff>
      <xdr:row>9</xdr:row>
      <xdr:rowOff>161925</xdr:rowOff>
    </xdr:to>
    <xdr:sp>
      <xdr:nvSpPr>
        <xdr:cNvPr id="1" name="AutoShape 1"/>
        <xdr:cNvSpPr>
          <a:spLocks/>
        </xdr:cNvSpPr>
      </xdr:nvSpPr>
      <xdr:spPr>
        <a:xfrm>
          <a:off x="152400" y="4962525"/>
          <a:ext cx="8029575" cy="361950"/>
        </a:xfrm>
        <a:prstGeom prst="roundRect">
          <a:avLst/>
        </a:prstGeom>
        <a:solidFill>
          <a:srgbClr val="CC0066"/>
        </a:solidFill>
        <a:ln w="9525" cmpd="sng">
          <a:noFill/>
        </a:ln>
      </xdr:spPr>
      <xdr:txBody>
        <a:bodyPr vertOverflow="clip" wrap="square"/>
        <a:p>
          <a:pPr algn="ctr">
            <a:defRPr/>
          </a:pPr>
          <a:r>
            <a:rPr lang="en-US" cap="none" sz="1600" b="1" i="0" u="none" baseline="0">
              <a:solidFill>
                <a:srgbClr val="FFFFFF"/>
              </a:solidFill>
              <a:latin typeface="Arial"/>
              <a:ea typeface="Arial"/>
              <a:cs typeface="Arial"/>
            </a:rPr>
            <a:t>1. Regulatory Activity </a:t>
          </a:r>
        </a:p>
      </xdr:txBody>
    </xdr:sp>
    <xdr:clientData/>
  </xdr:twoCellAnchor>
  <xdr:twoCellAnchor>
    <xdr:from>
      <xdr:col>1</xdr:col>
      <xdr:colOff>0</xdr:colOff>
      <xdr:row>18</xdr:row>
      <xdr:rowOff>142875</xdr:rowOff>
    </xdr:from>
    <xdr:to>
      <xdr:col>5</xdr:col>
      <xdr:colOff>0</xdr:colOff>
      <xdr:row>20</xdr:row>
      <xdr:rowOff>114300</xdr:rowOff>
    </xdr:to>
    <xdr:sp>
      <xdr:nvSpPr>
        <xdr:cNvPr id="2" name="AutoShape 2"/>
        <xdr:cNvSpPr>
          <a:spLocks/>
        </xdr:cNvSpPr>
      </xdr:nvSpPr>
      <xdr:spPr>
        <a:xfrm>
          <a:off x="152400" y="7267575"/>
          <a:ext cx="8029575" cy="361950"/>
        </a:xfrm>
        <a:prstGeom prst="roundRect">
          <a:avLst/>
        </a:prstGeom>
        <a:solidFill>
          <a:srgbClr val="FFE1E1"/>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2. Supporting Activities</a:t>
          </a:r>
        </a:p>
      </xdr:txBody>
    </xdr:sp>
    <xdr:clientData/>
  </xdr:twoCellAnchor>
  <xdr:twoCellAnchor>
    <xdr:from>
      <xdr:col>1</xdr:col>
      <xdr:colOff>0</xdr:colOff>
      <xdr:row>25</xdr:row>
      <xdr:rowOff>190500</xdr:rowOff>
    </xdr:from>
    <xdr:to>
      <xdr:col>5</xdr:col>
      <xdr:colOff>0</xdr:colOff>
      <xdr:row>27</xdr:row>
      <xdr:rowOff>114300</xdr:rowOff>
    </xdr:to>
    <xdr:sp>
      <xdr:nvSpPr>
        <xdr:cNvPr id="3" name="AutoShape 3"/>
        <xdr:cNvSpPr>
          <a:spLocks/>
        </xdr:cNvSpPr>
      </xdr:nvSpPr>
      <xdr:spPr>
        <a:xfrm>
          <a:off x="152400" y="8867775"/>
          <a:ext cx="8029575" cy="323850"/>
        </a:xfrm>
        <a:prstGeom prst="roundRect">
          <a:avLst/>
        </a:prstGeom>
        <a:solidFill>
          <a:srgbClr val="FFDEBD"/>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3. Stakeholders</a:t>
          </a:r>
        </a:p>
      </xdr:txBody>
    </xdr:sp>
    <xdr:clientData/>
  </xdr:twoCellAnchor>
  <xdr:twoCellAnchor>
    <xdr:from>
      <xdr:col>1</xdr:col>
      <xdr:colOff>0</xdr:colOff>
      <xdr:row>32</xdr:row>
      <xdr:rowOff>180975</xdr:rowOff>
    </xdr:from>
    <xdr:to>
      <xdr:col>5</xdr:col>
      <xdr:colOff>19050</xdr:colOff>
      <xdr:row>34</xdr:row>
      <xdr:rowOff>142875</xdr:rowOff>
    </xdr:to>
    <xdr:sp>
      <xdr:nvSpPr>
        <xdr:cNvPr id="4" name="AutoShape 4"/>
        <xdr:cNvSpPr>
          <a:spLocks/>
        </xdr:cNvSpPr>
      </xdr:nvSpPr>
      <xdr:spPr>
        <a:xfrm>
          <a:off x="152400" y="10439400"/>
          <a:ext cx="8048625" cy="342900"/>
        </a:xfrm>
        <a:prstGeom prst="roundRect">
          <a:avLst/>
        </a:prstGeom>
        <a:solidFill>
          <a:srgbClr val="DDDDDD"/>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4. Financial and other resources</a:t>
          </a:r>
        </a:p>
      </xdr:txBody>
    </xdr:sp>
    <xdr:clientData/>
  </xdr:twoCellAnchor>
  <xdr:twoCellAnchor>
    <xdr:from>
      <xdr:col>0</xdr:col>
      <xdr:colOff>142875</xdr:colOff>
      <xdr:row>0</xdr:row>
      <xdr:rowOff>38100</xdr:rowOff>
    </xdr:from>
    <xdr:to>
      <xdr:col>5</xdr:col>
      <xdr:colOff>9525</xdr:colOff>
      <xdr:row>2</xdr:row>
      <xdr:rowOff>123825</xdr:rowOff>
    </xdr:to>
    <xdr:sp>
      <xdr:nvSpPr>
        <xdr:cNvPr id="5" name="AutoShape 6"/>
        <xdr:cNvSpPr>
          <a:spLocks/>
        </xdr:cNvSpPr>
      </xdr:nvSpPr>
      <xdr:spPr>
        <a:xfrm>
          <a:off x="142875" y="38100"/>
          <a:ext cx="8048625" cy="476250"/>
        </a:xfrm>
        <a:prstGeom prst="roundRect">
          <a:avLst/>
        </a:prstGeom>
        <a:solidFill>
          <a:srgbClr val="800080"/>
        </a:solidFill>
        <a:ln w="9525" cmpd="sng">
          <a:noFill/>
        </a:ln>
      </xdr:spPr>
      <xdr:txBody>
        <a:bodyPr vertOverflow="clip" wrap="square" anchor="ctr"/>
        <a:p>
          <a:pPr algn="ctr">
            <a:defRPr/>
          </a:pPr>
          <a:r>
            <a:rPr lang="en-US" cap="none" sz="1800" b="1" i="0" u="none" baseline="0">
              <a:solidFill>
                <a:srgbClr val="FFFFFF"/>
              </a:solidFill>
              <a:latin typeface="Arial"/>
              <a:ea typeface="Arial"/>
              <a:cs typeface="Arial"/>
            </a:rPr>
            <a:t>Performance Dashboard - Quarter 2 (July - September 2010)</a:t>
          </a:r>
        </a:p>
      </xdr:txBody>
    </xdr:sp>
    <xdr:clientData/>
  </xdr:twoCellAnchor>
  <xdr:twoCellAnchor>
    <xdr:from>
      <xdr:col>0</xdr:col>
      <xdr:colOff>142875</xdr:colOff>
      <xdr:row>39</xdr:row>
      <xdr:rowOff>152400</xdr:rowOff>
    </xdr:from>
    <xdr:to>
      <xdr:col>5</xdr:col>
      <xdr:colOff>0</xdr:colOff>
      <xdr:row>41</xdr:row>
      <xdr:rowOff>142875</xdr:rowOff>
    </xdr:to>
    <xdr:sp>
      <xdr:nvSpPr>
        <xdr:cNvPr id="6" name="AutoShape 5"/>
        <xdr:cNvSpPr>
          <a:spLocks/>
        </xdr:cNvSpPr>
      </xdr:nvSpPr>
      <xdr:spPr>
        <a:xfrm>
          <a:off x="142875" y="11953875"/>
          <a:ext cx="8039100" cy="371475"/>
        </a:xfrm>
        <a:prstGeom prst="roundRect">
          <a:avLst/>
        </a:prstGeom>
        <a:solidFill>
          <a:srgbClr val="808080"/>
        </a:solidFill>
        <a:ln w="9525" cmpd="sng">
          <a:noFill/>
        </a:ln>
      </xdr:spPr>
      <xdr:txBody>
        <a:bodyPr vertOverflow="clip" wrap="square" lIns="90000" tIns="46800" rIns="90000" bIns="46800" anchor="ctr"/>
        <a:p>
          <a:pPr algn="ctr">
            <a:defRPr/>
          </a:pPr>
          <a:r>
            <a:rPr lang="en-US" cap="none" sz="1600" b="1" i="0" u="none" baseline="0">
              <a:solidFill>
                <a:srgbClr val="FFFFFF"/>
              </a:solidFill>
              <a:latin typeface="Arial"/>
              <a:ea typeface="Arial"/>
              <a:cs typeface="Arial"/>
            </a:rPr>
            <a:t>5.Change</a:t>
          </a:r>
          <a:r>
            <a:rPr lang="en-US" cap="none" sz="14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6</xdr:col>
      <xdr:colOff>3362325</xdr:colOff>
      <xdr:row>3</xdr:row>
      <xdr:rowOff>561975</xdr:rowOff>
    </xdr:to>
    <xdr:sp>
      <xdr:nvSpPr>
        <xdr:cNvPr id="1" name="AutoShape 1"/>
        <xdr:cNvSpPr>
          <a:spLocks/>
        </xdr:cNvSpPr>
      </xdr:nvSpPr>
      <xdr:spPr>
        <a:xfrm>
          <a:off x="114300" y="1524000"/>
          <a:ext cx="9267825" cy="561975"/>
        </a:xfrm>
        <a:prstGeom prst="roundRect">
          <a:avLst/>
        </a:prstGeom>
        <a:solidFill>
          <a:srgbClr val="CC0066"/>
        </a:solidFill>
        <a:ln w="9525" cmpd="sng">
          <a:noFill/>
        </a:ln>
      </xdr:spPr>
      <xdr:txBody>
        <a:bodyPr vertOverflow="clip" wrap="square"/>
        <a:p>
          <a:pPr algn="ctr">
            <a:defRPr/>
          </a:pPr>
          <a:r>
            <a:rPr lang="en-US" cap="none" sz="2600" b="1" i="0" u="none" baseline="0">
              <a:solidFill>
                <a:srgbClr val="FFFFFF"/>
              </a:solidFill>
              <a:latin typeface="Arial"/>
              <a:ea typeface="Arial"/>
              <a:cs typeface="Arial"/>
            </a:rPr>
            <a:t>1. Regulatory Activity </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1</xdr:col>
      <xdr:colOff>0</xdr:colOff>
      <xdr:row>34</xdr:row>
      <xdr:rowOff>19050</xdr:rowOff>
    </xdr:from>
    <xdr:to>
      <xdr:col>6</xdr:col>
      <xdr:colOff>3362325</xdr:colOff>
      <xdr:row>34</xdr:row>
      <xdr:rowOff>638175</xdr:rowOff>
    </xdr:to>
    <xdr:sp>
      <xdr:nvSpPr>
        <xdr:cNvPr id="2" name="AutoShape 2"/>
        <xdr:cNvSpPr>
          <a:spLocks/>
        </xdr:cNvSpPr>
      </xdr:nvSpPr>
      <xdr:spPr>
        <a:xfrm>
          <a:off x="114300" y="21859875"/>
          <a:ext cx="9267825" cy="619125"/>
        </a:xfrm>
        <a:prstGeom prst="roundRect">
          <a:avLst/>
        </a:prstGeom>
        <a:solidFill>
          <a:srgbClr val="FFE1E1"/>
        </a:solidFill>
        <a:ln w="9525" cmpd="sng">
          <a:noFill/>
        </a:ln>
      </xdr:spPr>
      <xdr:txBody>
        <a:bodyPr vertOverflow="clip" wrap="square"/>
        <a:p>
          <a:pPr algn="ctr">
            <a:defRPr/>
          </a:pPr>
          <a:r>
            <a:rPr lang="en-US" cap="none" sz="2600" b="1" i="0" u="none" baseline="0">
              <a:solidFill>
                <a:srgbClr val="000000"/>
              </a:solidFill>
              <a:latin typeface="Arial"/>
              <a:ea typeface="Arial"/>
              <a:cs typeface="Arial"/>
            </a:rPr>
            <a:t>2. Supporting Activities</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0</xdr:col>
      <xdr:colOff>57150</xdr:colOff>
      <xdr:row>46</xdr:row>
      <xdr:rowOff>590550</xdr:rowOff>
    </xdr:from>
    <xdr:to>
      <xdr:col>6</xdr:col>
      <xdr:colOff>3343275</xdr:colOff>
      <xdr:row>47</xdr:row>
      <xdr:rowOff>571500</xdr:rowOff>
    </xdr:to>
    <xdr:sp>
      <xdr:nvSpPr>
        <xdr:cNvPr id="3" name="AutoShape 3"/>
        <xdr:cNvSpPr>
          <a:spLocks/>
        </xdr:cNvSpPr>
      </xdr:nvSpPr>
      <xdr:spPr>
        <a:xfrm>
          <a:off x="57150" y="29622750"/>
          <a:ext cx="9305925" cy="704850"/>
        </a:xfrm>
        <a:prstGeom prst="roundRect">
          <a:avLst/>
        </a:prstGeom>
        <a:solidFill>
          <a:srgbClr val="FFDEBD"/>
        </a:solidFill>
        <a:ln w="9525" cmpd="sng">
          <a:noFill/>
        </a:ln>
      </xdr:spPr>
      <xdr:txBody>
        <a:bodyPr vertOverflow="clip" wrap="square"/>
        <a:p>
          <a:pPr algn="ctr">
            <a:defRPr/>
          </a:pPr>
          <a:r>
            <a:rPr lang="en-US" cap="none" sz="2600" b="1" i="0" u="none" baseline="0">
              <a:solidFill>
                <a:srgbClr val="000000"/>
              </a:solidFill>
              <a:latin typeface="Arial"/>
              <a:ea typeface="Arial"/>
              <a:cs typeface="Arial"/>
            </a:rPr>
            <a:t>3. Stakeholders</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8</xdr:col>
      <xdr:colOff>57150</xdr:colOff>
      <xdr:row>2</xdr:row>
      <xdr:rowOff>152400</xdr:rowOff>
    </xdr:from>
    <xdr:to>
      <xdr:col>14</xdr:col>
      <xdr:colOff>3286125</xdr:colOff>
      <xdr:row>3</xdr:row>
      <xdr:rowOff>571500</xdr:rowOff>
    </xdr:to>
    <xdr:sp>
      <xdr:nvSpPr>
        <xdr:cNvPr id="4" name="AutoShape 4"/>
        <xdr:cNvSpPr>
          <a:spLocks/>
        </xdr:cNvSpPr>
      </xdr:nvSpPr>
      <xdr:spPr>
        <a:xfrm>
          <a:off x="9563100" y="1514475"/>
          <a:ext cx="9401175" cy="581025"/>
        </a:xfrm>
        <a:prstGeom prst="roundRect">
          <a:avLst/>
        </a:prstGeom>
        <a:solidFill>
          <a:srgbClr val="DDDDDD"/>
        </a:solidFill>
        <a:ln w="9525" cmpd="sng">
          <a:noFill/>
        </a:ln>
      </xdr:spPr>
      <xdr:txBody>
        <a:bodyPr vertOverflow="clip" wrap="square"/>
        <a:p>
          <a:pPr algn="ctr">
            <a:defRPr/>
          </a:pPr>
          <a:r>
            <a:rPr lang="en-US" cap="none" sz="2600" b="1" i="0" u="none" baseline="0">
              <a:solidFill>
                <a:srgbClr val="FFFFFF"/>
              </a:solidFill>
              <a:latin typeface="Arial"/>
              <a:ea typeface="Arial"/>
              <a:cs typeface="Arial"/>
            </a:rPr>
            <a:t>4. Financial and other resources</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9</xdr:col>
      <xdr:colOff>19050</xdr:colOff>
      <xdr:row>23</xdr:row>
      <xdr:rowOff>247650</xdr:rowOff>
    </xdr:from>
    <xdr:to>
      <xdr:col>14</xdr:col>
      <xdr:colOff>3343275</xdr:colOff>
      <xdr:row>24</xdr:row>
      <xdr:rowOff>352425</xdr:rowOff>
    </xdr:to>
    <xdr:sp>
      <xdr:nvSpPr>
        <xdr:cNvPr id="5" name="AutoShape 5"/>
        <xdr:cNvSpPr>
          <a:spLocks/>
        </xdr:cNvSpPr>
      </xdr:nvSpPr>
      <xdr:spPr>
        <a:xfrm>
          <a:off x="9620250" y="15211425"/>
          <a:ext cx="9401175" cy="619125"/>
        </a:xfrm>
        <a:prstGeom prst="roundRect">
          <a:avLst/>
        </a:prstGeom>
        <a:solidFill>
          <a:srgbClr val="808080"/>
        </a:solidFill>
        <a:ln w="9525" cmpd="sng">
          <a:noFill/>
        </a:ln>
      </xdr:spPr>
      <xdr:txBody>
        <a:bodyPr vertOverflow="clip" wrap="square"/>
        <a:p>
          <a:pPr algn="ctr">
            <a:defRPr/>
          </a:pPr>
          <a:r>
            <a:rPr lang="en-US" cap="none" sz="2600" b="1" i="0" u="none" baseline="0">
              <a:solidFill>
                <a:srgbClr val="FFFFFF"/>
              </a:solidFill>
              <a:latin typeface="Arial"/>
              <a:ea typeface="Arial"/>
              <a:cs typeface="Arial"/>
            </a:rPr>
            <a:t>5.Change</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1</xdr:col>
      <xdr:colOff>76200</xdr:colOff>
      <xdr:row>1</xdr:row>
      <xdr:rowOff>76200</xdr:rowOff>
    </xdr:from>
    <xdr:to>
      <xdr:col>14</xdr:col>
      <xdr:colOff>3333750</xdr:colOff>
      <xdr:row>1</xdr:row>
      <xdr:rowOff>847725</xdr:rowOff>
    </xdr:to>
    <xdr:sp>
      <xdr:nvSpPr>
        <xdr:cNvPr id="6" name="AutoShape 6"/>
        <xdr:cNvSpPr>
          <a:spLocks/>
        </xdr:cNvSpPr>
      </xdr:nvSpPr>
      <xdr:spPr>
        <a:xfrm>
          <a:off x="190500" y="590550"/>
          <a:ext cx="18821400" cy="771525"/>
        </a:xfrm>
        <a:prstGeom prst="roundRect">
          <a:avLst/>
        </a:prstGeom>
        <a:solidFill>
          <a:srgbClr val="800080"/>
        </a:solidFill>
        <a:ln w="9525" cmpd="sng">
          <a:noFill/>
        </a:ln>
      </xdr:spPr>
      <xdr:txBody>
        <a:bodyPr vertOverflow="clip" wrap="square"/>
        <a:p>
          <a:pPr algn="ctr">
            <a:defRPr/>
          </a:pPr>
          <a:r>
            <a:rPr lang="en-US" cap="none" sz="3600" b="1" i="0" u="none" baseline="0">
              <a:solidFill>
                <a:srgbClr val="FFFFFF"/>
              </a:solidFill>
              <a:latin typeface="Arial"/>
              <a:ea typeface="Arial"/>
              <a:cs typeface="Arial"/>
            </a:rPr>
            <a:t>Performance Balanced Scorecard (Quarter 2 2010) </a:t>
          </a:r>
          <a:r>
            <a:rPr lang="en-US" cap="none" sz="2600" b="0" i="0" u="none" baseline="0">
              <a:solidFill>
                <a:srgbClr val="FFFFFF"/>
              </a:solidFill>
            </a:rPr>
            <a:t>
</a:t>
          </a:r>
          <a:r>
            <a:rPr lang="en-US" cap="none" sz="14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266700</xdr:rowOff>
    </xdr:from>
    <xdr:to>
      <xdr:col>4</xdr:col>
      <xdr:colOff>552450</xdr:colOff>
      <xdr:row>50</xdr:row>
      <xdr:rowOff>133350</xdr:rowOff>
    </xdr:to>
    <xdr:sp>
      <xdr:nvSpPr>
        <xdr:cNvPr id="1" name="AutoShape 1"/>
        <xdr:cNvSpPr>
          <a:spLocks/>
        </xdr:cNvSpPr>
      </xdr:nvSpPr>
      <xdr:spPr>
        <a:xfrm>
          <a:off x="66675" y="619125"/>
          <a:ext cx="6353175" cy="7839075"/>
        </a:xfrm>
        <a:prstGeom prst="roundRect">
          <a:avLst/>
        </a:prstGeom>
        <a:solidFill>
          <a:srgbClr val="FFE1E1"/>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How we have delivered against our Operating Plan - 1 July - 30 September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Regulatory Activity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the end of Quarter 1 we reported that a prioritisation exercise had been conducted, to focus commission resources on the processing of ASC and IHC re-registrations. By 30 September we had received 10,659 applications from providers, of an expected 12,796, and issued 40,043 Notices of Decision. 
</a:t>
          </a:r>
          <a:r>
            <a:rPr lang="en-US" cap="none" sz="1100" b="0" i="0" u="none" baseline="0">
              <a:solidFill>
                <a:srgbClr val="000000"/>
              </a:solidFill>
              <a:latin typeface="Arial"/>
              <a:ea typeface="Arial"/>
              <a:cs typeface="Arial"/>
            </a:rPr>
            <a:t>• In Quarter 2 we undertook 77 compliance reviews of NHS providers, following their registration earlier in the year. 22 were registered with conditions, and by the end of Quarter 2 all conditions had been lifted for 12 of these. The compliance reviews have been focused on those providers registered with conditions or which declared non-compliance in their applications to register. This programme of compliance reviews will continue, expanded to assess whether essential standards are being met in the newly registered ASC and IHC providers. 
</a:t>
          </a:r>
          <a:r>
            <a:rPr lang="en-US" cap="none" sz="1100" b="0" i="0" u="none" baseline="0">
              <a:solidFill>
                <a:srgbClr val="000000"/>
              </a:solidFill>
              <a:latin typeface="Arial"/>
              <a:ea typeface="Arial"/>
              <a:cs typeface="Arial"/>
            </a:rPr>
            <a:t>• Preparations for registering dentists and private ambulance providers are underway; guidance has been developed, working with stakeholders and a provider reference group, and events have been hosted alongside web chats, to help reach a wider audience.  
</a:t>
          </a:r>
          <a:r>
            <a:rPr lang="en-US" cap="none" sz="1100" b="0" i="0" u="none" baseline="0">
              <a:solidFill>
                <a:srgbClr val="000000"/>
              </a:solidFill>
              <a:latin typeface="Arial"/>
              <a:ea typeface="Arial"/>
              <a:cs typeface="Arial"/>
            </a:rPr>
            <a:t>• The period to 30 September saw us deliver our remaining programme of activities under the Care Standards Act (CSA) 2000. In Quarter 2 we completed 1480 registrations of social care providers and managers under the CSA (over 90% within target processing times), 182 registrations of IHC providers and managers, and all remaining inspections of ASC and IHC providers.  
</a:t>
          </a:r>
          <a:r>
            <a:rPr lang="en-US" cap="none" sz="1100" b="0" i="0" u="none" baseline="0">
              <a:solidFill>
                <a:srgbClr val="000000"/>
              </a:solidFill>
              <a:latin typeface="Arial"/>
              <a:ea typeface="Arial"/>
              <a:cs typeface="Arial"/>
            </a:rPr>
            <a:t>• We undertook 74 separate enforcement actions in the period; Charges were laid in the Magistrates' Courts relating to 3 services in respect of offences under The CSA (before its cessation on 30th September 2010). These charges have still to be heard by the Courts. Consequently there has been only one concluded prosecution to date (Quarter 1). These actions are broken down in the spotlight report which follows later in this report. There are currently 177 poor services in total. This equates to 0.73% of the total number of services. 
</a:t>
          </a:r>
          <a:r>
            <a:rPr lang="en-US" cap="none" sz="1100" b="0" i="0" u="none" baseline="0">
              <a:solidFill>
                <a:srgbClr val="000000"/>
              </a:solidFill>
              <a:latin typeface="Arial"/>
              <a:ea typeface="Arial"/>
              <a:cs typeface="Arial"/>
            </a:rPr>
            <a:t>• Information upload quantities to the Quality and Risk Profiles are consistent, with over 6500 qualitative pieces of information included in the September upload. 5% of the triggers from the QRPs indicated a high risk impact; these 'red' risks relate to 38 NHS providers (which is approx 10% of all NHS providers).</a:t>
          </a:r>
          <a:r>
            <a:rPr lang="en-US" cap="none" sz="1100" b="0" i="0" u="none" baseline="0">
              <a:solidFill>
                <a:srgbClr val="FF0000"/>
              </a:solidFill>
              <a:latin typeface="Arial"/>
              <a:ea typeface="Arial"/>
              <a:cs typeface="Arial"/>
            </a:rPr>
            <a:t> </a:t>
          </a:r>
          <a:r>
            <a:rPr lang="en-US" cap="none" sz="1100" b="0" i="0" u="none" baseline="0">
              <a:solidFill>
                <a:srgbClr val="000000"/>
              </a:solidFill>
              <a:latin typeface="Arial"/>
              <a:ea typeface="Arial"/>
              <a:cs typeface="Arial"/>
            </a:rPr>
            <a:t>Of the 38 NHS providers that received a red alert in the QRP, 34 of these have been identified by regions in their regional risk registers and have reported as major concerns to the Risk and Escalation Committee. Regions review the information in the QRP and ascertain the correct action to take.   
</a:t>
          </a:r>
          <a:r>
            <a:rPr lang="en-US" cap="none" sz="1100" b="0" i="0" u="none" baseline="0">
              <a:solidFill>
                <a:srgbClr val="000000"/>
              </a:solidFill>
              <a:latin typeface="Arial"/>
              <a:ea typeface="Arial"/>
              <a:cs typeface="Arial"/>
            </a:rPr>
            <a:t>• The performance levels of mental health operations remain largely consistent with those reported to the Board previously, with 100% of commissioner visits completed and 36% of second opinions processed within the target time. The Board has received a separate report on the project to modernise the mental health function. Restrictions to recruitment and temporary staff usage have been flagged as key risks to service delivery in this area. 
</a:t>
          </a:r>
          <a:r>
            <a:rPr lang="en-US" cap="none" sz="1100" b="0" i="0" u="none" baseline="0">
              <a:solidFill>
                <a:srgbClr val="000000"/>
              </a:solidFill>
              <a:latin typeface="Arial"/>
              <a:ea typeface="Arial"/>
              <a:cs typeface="Arial"/>
            </a:rPr>
            <a:t>• We have published the findings of the ‘community mental health services survey 2010,’ the first since changes were made to the Care Programme Approach in 2008. The findings were generally positive but many of the 17,000 surveyed reported that they had not been involved as much as they would have liked in some aspects of their care. The findings of this survey will be used to inform our continual monitoring of trusts’ compliance with new essential standards of quality and safety.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76200</xdr:colOff>
      <xdr:row>0</xdr:row>
      <xdr:rowOff>76200</xdr:rowOff>
    </xdr:from>
    <xdr:to>
      <xdr:col>5</xdr:col>
      <xdr:colOff>0</xdr:colOff>
      <xdr:row>2</xdr:row>
      <xdr:rowOff>219075</xdr:rowOff>
    </xdr:to>
    <xdr:sp>
      <xdr:nvSpPr>
        <xdr:cNvPr id="2" name="AutoShape 2"/>
        <xdr:cNvSpPr>
          <a:spLocks/>
        </xdr:cNvSpPr>
      </xdr:nvSpPr>
      <xdr:spPr>
        <a:xfrm>
          <a:off x="76200" y="76200"/>
          <a:ext cx="6391275" cy="495300"/>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Quarter 2 - Progress Report  1/4</a:t>
          </a:r>
          <a:r>
            <a:rPr lang="en-US" cap="none" sz="2600" b="0" i="0" u="none" baseline="0">
              <a:solidFill>
                <a:srgbClr val="000000"/>
              </a:solidFill>
            </a:rPr>
            <a:t>
</a:t>
          </a:r>
          <a:r>
            <a:rPr lang="en-US" cap="none" sz="1400" b="0" i="0" u="none" baseline="0">
              <a:solidFill>
                <a:srgbClr val="000000"/>
              </a:solidFill>
            </a:rPr>
            <a:t>
</a:t>
          </a:r>
        </a:p>
      </xdr:txBody>
    </xdr:sp>
    <xdr:clientData/>
  </xdr:twoCellAnchor>
  <xdr:twoCellAnchor>
    <xdr:from>
      <xdr:col>1</xdr:col>
      <xdr:colOff>9525</xdr:colOff>
      <xdr:row>54</xdr:row>
      <xdr:rowOff>57150</xdr:rowOff>
    </xdr:from>
    <xdr:to>
      <xdr:col>4</xdr:col>
      <xdr:colOff>590550</xdr:colOff>
      <xdr:row>101</xdr:row>
      <xdr:rowOff>85725</xdr:rowOff>
    </xdr:to>
    <xdr:sp>
      <xdr:nvSpPr>
        <xdr:cNvPr id="3" name="AutoShape 3"/>
        <xdr:cNvSpPr>
          <a:spLocks/>
        </xdr:cNvSpPr>
      </xdr:nvSpPr>
      <xdr:spPr>
        <a:xfrm>
          <a:off x="95250" y="9048750"/>
          <a:ext cx="6362700" cy="7667625"/>
        </a:xfrm>
        <a:prstGeom prst="roundRect">
          <a:avLst/>
        </a:prstGeom>
        <a:solidFill>
          <a:srgbClr val="FFE1E1"/>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Supporting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Shared Services have performed well in the period. Call handling performance has increased further since Quarter 1, despite receiving a significantly higher number of calls: the number of safeguarding calls increased from 459 to 1165 (with 95% answered within the target 20 seconds), and registration or other calls increased from 33,813 to 85,284 (96.4% answered within target). 
</a:t>
          </a:r>
          <a:r>
            <a:rPr lang="en-US" cap="none" sz="1100" b="0" i="0" u="none" baseline="0">
              <a:solidFill>
                <a:srgbClr val="000000"/>
              </a:solidFill>
              <a:latin typeface="Arial"/>
              <a:ea typeface="Arial"/>
              <a:cs typeface="Arial"/>
            </a:rPr>
            <a:t>• Business as usual registration processing at the processing centre has further improved, with shorter turnaround times. Supporting the re-registration of ASC and IHC providers and managers has placed an increased demand on Shared Services who supported Operations in issuing 9,922 notices of decision by the end of September.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Stakeholders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CQC responded to the government Health White Paper and four subsequent consultations in October 2010.
</a:t>
          </a:r>
          <a:r>
            <a:rPr lang="en-US" cap="none" sz="1100" b="0" i="0" u="none" baseline="0">
              <a:solidFill>
                <a:srgbClr val="000000"/>
              </a:solidFill>
              <a:latin typeface="Arial"/>
              <a:ea typeface="Arial"/>
              <a:cs typeface="Arial"/>
            </a:rPr>
            <a:t>• We now have over 48,000 subscribers to our newsletter; the website received slightly fewer visitors in Quarter 2 than Quarter 1, although the average length of visit has increased. 
</a:t>
          </a:r>
          <a:r>
            <a:rPr lang="en-US" cap="none" sz="1100" b="0" i="0" u="none" baseline="0">
              <a:solidFill>
                <a:srgbClr val="000000"/>
              </a:solidFill>
              <a:latin typeface="Arial"/>
              <a:ea typeface="Arial"/>
              <a:cs typeface="Arial"/>
            </a:rPr>
            <a:t>• The results of the staff survey were published (76% of the workforce responded) and identified areas to celebrate as well as areas for development. A corporate action plan was launched in August, and local action planning is also underway. 
</a:t>
          </a:r>
          <a:r>
            <a:rPr lang="en-US" cap="none" sz="1100" b="0" i="0" u="none" baseline="0">
              <a:solidFill>
                <a:srgbClr val="000000"/>
              </a:solidFill>
              <a:latin typeface="Arial"/>
              <a:ea typeface="Arial"/>
              <a:cs typeface="Arial"/>
            </a:rPr>
            <a:t>• Following the Field Force restructure, and a consultation with headquarters staff in Quarter 1, the programme continues and this period has seen a lot of activity in relation to finalising the new HQ structure and job matching. In the next reporting period the new structure will go live, enabling our HQ activity to align with our new fieldforce structure and new system of registration.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Financial and other resources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Recurring revenue expenditure remains within budget; across the year to date we have incurred actual expenditure of £34.8m against a budget of £43.9m. The cumulative expenditure (revenue, transition and capital) to the end of Quarter 2  is £92.4m against a budget of £107m. Further savings have been made on staff costs in the quarter as a result of the freeze on recruitment of permanent staff and a further reduction in the number of temporary staff engaged. Restructuring costs relating to redundancy were high in the quarter, but are as expected and within budget, as the staffing level to support the field force model was put in place.
</a:t>
          </a:r>
          <a:r>
            <a:rPr lang="en-US" cap="none" sz="1100" b="0" i="0" u="none" baseline="0">
              <a:solidFill>
                <a:srgbClr val="000000"/>
              </a:solidFill>
              <a:latin typeface="Arial"/>
              <a:ea typeface="Arial"/>
              <a:cs typeface="Arial"/>
            </a:rPr>
            <a:t>• At 30 September we have 1887 permanent staff and 246 roles which are either vacant or being covered by temporary staff. 
</a:t>
          </a:r>
          <a:r>
            <a:rPr lang="en-US" cap="none" sz="1100" b="0" i="0" u="none" baseline="0">
              <a:solidFill>
                <a:srgbClr val="000000"/>
              </a:solidFill>
              <a:latin typeface="Arial"/>
              <a:ea typeface="Arial"/>
              <a:cs typeface="Arial"/>
            </a:rPr>
            <a:t>• The handling of information requests has improved, with 96.8% of responses issued within the target times. To enhance the overall governance of the organisation a lot of work has been carried out within the governance team to implement a new executive committee structure, refine corporate policies and shaping a new internal audit function.  
</a:t>
          </a:r>
          <a:r>
            <a:rPr lang="en-US" cap="none" sz="1100" b="0" i="0" u="none" baseline="0">
              <a:solidFill>
                <a:srgbClr val="000000"/>
              </a:solidFill>
              <a:latin typeface="Arial"/>
              <a:ea typeface="Arial"/>
              <a:cs typeface="Arial"/>
            </a:rPr>
            <a:t>• Legal services have continued to support regulatory activity through the provision of advice to the registration programme and in support of enforcement actions being taken.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p>
      </xdr:txBody>
    </xdr:sp>
    <xdr:clientData/>
  </xdr:twoCellAnchor>
  <xdr:twoCellAnchor>
    <xdr:from>
      <xdr:col>1</xdr:col>
      <xdr:colOff>0</xdr:colOff>
      <xdr:row>51</xdr:row>
      <xdr:rowOff>57150</xdr:rowOff>
    </xdr:from>
    <xdr:to>
      <xdr:col>5</xdr:col>
      <xdr:colOff>9525</xdr:colOff>
      <xdr:row>54</xdr:row>
      <xdr:rowOff>19050</xdr:rowOff>
    </xdr:to>
    <xdr:sp>
      <xdr:nvSpPr>
        <xdr:cNvPr id="4" name="AutoShape 4"/>
        <xdr:cNvSpPr>
          <a:spLocks/>
        </xdr:cNvSpPr>
      </xdr:nvSpPr>
      <xdr:spPr>
        <a:xfrm>
          <a:off x="85725" y="8562975"/>
          <a:ext cx="6391275" cy="466725"/>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Quarter 2 - Progress Report  2/4</a:t>
          </a:r>
          <a:r>
            <a:rPr lang="en-US" cap="none" sz="2600" b="0" i="0" u="none" baseline="0">
              <a:solidFill>
                <a:srgbClr val="000000"/>
              </a:solidFill>
            </a:rPr>
            <a:t>
</a:t>
          </a:r>
          <a:r>
            <a:rPr lang="en-US" cap="none" sz="14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266700</xdr:rowOff>
    </xdr:from>
    <xdr:to>
      <xdr:col>4</xdr:col>
      <xdr:colOff>552450</xdr:colOff>
      <xdr:row>50</xdr:row>
      <xdr:rowOff>133350</xdr:rowOff>
    </xdr:to>
    <xdr:sp>
      <xdr:nvSpPr>
        <xdr:cNvPr id="1" name="AutoShape 1"/>
        <xdr:cNvSpPr>
          <a:spLocks/>
        </xdr:cNvSpPr>
      </xdr:nvSpPr>
      <xdr:spPr>
        <a:xfrm>
          <a:off x="66675" y="619125"/>
          <a:ext cx="6353175" cy="7839075"/>
        </a:xfrm>
        <a:prstGeom prst="roundRect">
          <a:avLst/>
        </a:prstGeom>
        <a:solidFill>
          <a:srgbClr val="FFE1E1"/>
        </a:solidFill>
        <a:ln w="9525" cmpd="sng">
          <a:noFill/>
        </a:ln>
      </xdr:spPr>
      <xdr:txBody>
        <a:bodyPr vertOverflow="clip" wrap="square"/>
        <a:p>
          <a:pPr algn="l">
            <a:defRPr/>
          </a:pPr>
          <a:r>
            <a:rPr lang="en-US" cap="none" sz="1100" b="0" i="1" u="none" baseline="0">
              <a:solidFill>
                <a:srgbClr val="000000"/>
              </a:solidFill>
              <a:latin typeface="Arial"/>
              <a:ea typeface="Arial"/>
              <a:cs typeface="Arial"/>
            </a:rPr>
            <a:t>Change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Our change programmes have shown the most movement across performance ratings between Quarters 1 and 2. The Field Force and HQ Review programmes have been affected by issues which have impacted on their delivery performance ratings. The Field Force programme is closely managing operations readiness as it approaches programme closure, and urgent deliverables within the HQ Review programme were affected by staffing issues, but these issues have been resolved since September with the programme status improving. 
</a:t>
          </a:r>
          <a:r>
            <a:rPr lang="en-US" cap="none" sz="1100" b="0" i="0" u="none" baseline="0">
              <a:solidFill>
                <a:srgbClr val="000000"/>
              </a:solidFill>
              <a:latin typeface="Arial"/>
              <a:ea typeface="Arial"/>
              <a:cs typeface="Arial"/>
            </a:rPr>
            <a:t>• The performance ratings for Registration and the Shared Services Transformation programme have shown improvement. The Shared Services programme progresses at Green status as issues affecting the programme at the last quarter have been resolved. The end of Quarter 2 represented a key milestone for the Registration programme, as the period of ASC and IHC applications to re-register closed on 30 September. 
</a:t>
          </a:r>
          <a:r>
            <a:rPr lang="en-US" cap="none" sz="1100" b="0" i="0" u="none" baseline="0">
              <a:solidFill>
                <a:srgbClr val="000000"/>
              </a:solidFill>
              <a:latin typeface="Arial"/>
              <a:ea typeface="Arial"/>
              <a:cs typeface="Arial"/>
            </a:rPr>
            <a:t>• We have not applied a performance rating to two of the programmes this quarter as the work on Assessments of Quality and People's Voices is being re-scoped which will lead to different programme structures and associated performance reporting. 
</a:t>
          </a:r>
          <a:r>
            <a:rPr lang="en-US" cap="none" sz="1100" b="0" i="0" u="none" baseline="0">
              <a:solidFill>
                <a:srgbClr val="000000"/>
              </a:solidFill>
              <a:latin typeface="Arial"/>
              <a:ea typeface="Arial"/>
              <a:cs typeface="Arial"/>
            </a:rPr>
            <a:t>• Projects are being scoped which will support the organisation’s transition to a new operating model in the future. A full estates strategy is being developed, whilst interim building moves in response to changes to the government’s estates portfolio are reported as on target. In terms of the future regulatory model, we are commencing work now to revisit our strategy, in order to reflect changes to the external environment stemming from the White Paper and ALB review. These will be reported as a new programme which is being scoped; previously we have reported on the Assessments of Quality Programme, which will be replaced by these new developments.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76200</xdr:colOff>
      <xdr:row>0</xdr:row>
      <xdr:rowOff>76200</xdr:rowOff>
    </xdr:from>
    <xdr:to>
      <xdr:col>5</xdr:col>
      <xdr:colOff>0</xdr:colOff>
      <xdr:row>2</xdr:row>
      <xdr:rowOff>219075</xdr:rowOff>
    </xdr:to>
    <xdr:sp>
      <xdr:nvSpPr>
        <xdr:cNvPr id="2" name="AutoShape 2"/>
        <xdr:cNvSpPr>
          <a:spLocks/>
        </xdr:cNvSpPr>
      </xdr:nvSpPr>
      <xdr:spPr>
        <a:xfrm>
          <a:off x="76200" y="76200"/>
          <a:ext cx="6391275" cy="495300"/>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Quarter 2 - Progress Report 3/4</a:t>
          </a:r>
          <a:r>
            <a:rPr lang="en-US" cap="none" sz="2600" b="0" i="0" u="none" baseline="0">
              <a:solidFill>
                <a:srgbClr val="000000"/>
              </a:solidFill>
            </a:rPr>
            <a:t>
</a:t>
          </a:r>
          <a:r>
            <a:rPr lang="en-US" cap="none" sz="14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5</xdr:col>
      <xdr:colOff>19050</xdr:colOff>
      <xdr:row>55</xdr:row>
      <xdr:rowOff>28575</xdr:rowOff>
    </xdr:to>
    <xdr:sp>
      <xdr:nvSpPr>
        <xdr:cNvPr id="1" name="AutoShape 3"/>
        <xdr:cNvSpPr>
          <a:spLocks/>
        </xdr:cNvSpPr>
      </xdr:nvSpPr>
      <xdr:spPr>
        <a:xfrm>
          <a:off x="133350" y="485775"/>
          <a:ext cx="6353175" cy="8343900"/>
        </a:xfrm>
        <a:prstGeom prst="roundRect">
          <a:avLst/>
        </a:prstGeom>
        <a:solidFill>
          <a:srgbClr val="FFE1E1"/>
        </a:solidFill>
        <a:ln w="9525" cmpd="sng">
          <a:noFill/>
        </a:ln>
      </xdr:spPr>
      <xdr:txBody>
        <a:bodyPr vertOverflow="clip" wrap="square"/>
        <a:p>
          <a:pPr algn="l">
            <a:defRPr/>
          </a:pPr>
          <a:r>
            <a:rPr lang="en-US" cap="none" sz="1100" b="0" i="1" u="none" baseline="0">
              <a:solidFill>
                <a:srgbClr val="000000"/>
              </a:solidFill>
              <a:latin typeface="Arial"/>
              <a:ea typeface="Arial"/>
              <a:cs typeface="Arial"/>
            </a:rPr>
            <a:t>Management information and data availability - Project update
</a:t>
          </a:r>
          <a:r>
            <a:rPr lang="en-US" cap="none" sz="1100" b="0" i="0" u="none" baseline="0">
              <a:solidFill>
                <a:srgbClr val="000000"/>
              </a:solidFill>
              <a:latin typeface="Arial"/>
              <a:ea typeface="Arial"/>
              <a:cs typeface="Arial"/>
            </a:rPr>
            <a:t>The MI and Performance Reporting project continues to review future reporting requirements and the development of associated MI. By way of update :-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Corporate and Directorate Scorecard Development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Both the Executive Team and Board are now receiving regular performance reports in a scorecard based format that seeks to focus on a high level set of metrics that provides an overview of organisational business performance.
</a:t>
          </a:r>
          <a:r>
            <a:rPr lang="en-US" cap="none" sz="1100" b="0" i="0" u="none" baseline="0">
              <a:solidFill>
                <a:srgbClr val="000000"/>
              </a:solidFill>
              <a:latin typeface="Arial"/>
              <a:ea typeface="Arial"/>
              <a:cs typeface="Arial"/>
            </a:rPr>
            <a:t>• In respect of scorecards, draft Directorate Scorecards have now been received from across the business upon which feedback has been provided.  Scorecards will be used initially to populate the regular corporate performance report and to pilot Directorate level reporting. 
</a:t>
          </a:r>
          <a:r>
            <a:rPr lang="en-US" cap="none" sz="1100" b="0" i="0" u="none" baseline="0">
              <a:solidFill>
                <a:srgbClr val="000000"/>
              </a:solidFill>
              <a:latin typeface="Arial"/>
              <a:ea typeface="Arial"/>
              <a:cs typeface="Arial"/>
            </a:rPr>
            <a:t>• The aim is to have updated scorecards and reporting in place within the pilot areas (to be HR; F&amp;CS; and Governance &amp; Legal) for Q4 and the remaining directorates going live, in line with the new Business Plan, by Q1 2011-12.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Improving Management information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This workstream is key to the overall project as it will ensure the relevant processes are in place to improve overall MI across the business both to address key gaps in MI currently, present but to establish more robust BAU arrangements for managing data requests in future. The process to date, overseen by the Steering Group and BDA, has been to
</a:t>
          </a:r>
          <a:r>
            <a:rPr lang="en-US" cap="none" sz="1100" b="0" i="0" u="none" baseline="0">
              <a:solidFill>
                <a:srgbClr val="000000"/>
              </a:solidFill>
              <a:latin typeface="Arial"/>
              <a:ea typeface="Arial"/>
              <a:cs typeface="Arial"/>
            </a:rPr>
            <a:t>• develop for the first time, a comprehensive list of MI requirements from right across the business
</a:t>
          </a:r>
          <a:r>
            <a:rPr lang="en-US" cap="none" sz="1100" b="0" i="0" u="none" baseline="0">
              <a:solidFill>
                <a:srgbClr val="000000"/>
              </a:solidFill>
              <a:latin typeface="Arial"/>
              <a:ea typeface="Arial"/>
              <a:cs typeface="Arial"/>
            </a:rPr>
            <a:t>• prioritise that list of requirements : phase 1 being Registration, Compliance, Enforcement, Mental Health, QRPs and registration tranche activity
</a:t>
          </a:r>
          <a:r>
            <a:rPr lang="en-US" cap="none" sz="1100" b="0" i="0" u="none" baseline="0">
              <a:solidFill>
                <a:srgbClr val="000000"/>
              </a:solidFill>
              <a:latin typeface="Arial"/>
              <a:ea typeface="Arial"/>
              <a:cs typeface="Arial"/>
            </a:rPr>
            <a:t>• undertake a technical system assessment of that list with those in the business to determine data availability or the work necessary to capture data and generate the reports - both through the project (to fill the data gap) and increasingly to take on new data requirements through established BAU processes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Implementation Plan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Deploying the available resource, the project is delivering to the following summary milestones :- 
</a:t>
          </a:r>
          <a:r>
            <a:rPr lang="en-US" cap="none" sz="1100" b="0" i="0" u="none" baseline="0">
              <a:solidFill>
                <a:srgbClr val="000000"/>
              </a:solidFill>
              <a:latin typeface="Arial"/>
              <a:ea typeface="Arial"/>
              <a:cs typeface="Arial"/>
            </a:rPr>
            <a:t>• Working through the ‘long list’ of data requirements, with the assessment of the high priority (operational) areas set out above to complete by Christmas 2010;
</a:t>
          </a:r>
          <a:r>
            <a:rPr lang="en-US" cap="none" sz="1100" b="0" i="0" u="none" baseline="0">
              <a:solidFill>
                <a:srgbClr val="000000"/>
              </a:solidFill>
              <a:latin typeface="Arial"/>
              <a:ea typeface="Arial"/>
              <a:cs typeface="Arial"/>
            </a:rPr>
            <a:t>• Delivery of the above can only be confirmed once the assessment is complete. The plan however is to ensure, as far as possible, delivery of the MI improvements in these priority areas by May 2011 (earlier where reports can be extracted more readily);
</a:t>
          </a:r>
          <a:r>
            <a:rPr lang="en-US" cap="none" sz="1100" b="0" i="0" u="none" baseline="0">
              <a:solidFill>
                <a:srgbClr val="000000"/>
              </a:solidFill>
              <a:latin typeface="Arial"/>
              <a:ea typeface="Arial"/>
              <a:cs typeface="Arial"/>
            </a:rPr>
            <a:t>• Assessment work on the other areas defined in will commence in parallel February 2011 with delivery running in parallel between April and October; again speed of delivery being dependent upon the assessment; 
</a:t>
          </a:r>
          <a:r>
            <a:rPr lang="en-US" cap="none" sz="1100" b="0" i="0" u="none" baseline="0">
              <a:solidFill>
                <a:srgbClr val="000000"/>
              </a:solidFill>
              <a:latin typeface="Arial"/>
              <a:ea typeface="Arial"/>
              <a:cs typeface="Arial"/>
            </a:rPr>
            <a:t>• To produce live weekly and monthly data reports, around the key operational metrics defined and linked to the corporate scorecard; the weekly reporting has begun, using available data/systems with the first monthly report to be available mid December. 
</a:t>
          </a:r>
          <a:r>
            <a:rPr lang="en-US" cap="none" sz="1100" b="0" i="0" u="none" baseline="0">
              <a:solidFill>
                <a:srgbClr val="000000"/>
              </a:solidFill>
              <a:latin typeface="Arial"/>
              <a:ea typeface="Arial"/>
              <a:cs typeface="Arial"/>
            </a:rPr>
            <a:t>• Work is underway in parallel to fully automate the (above) process and is anticipated to be ready by February 2011;
</a:t>
          </a:r>
          <a:r>
            <a:rPr lang="en-US" cap="none" sz="1100" b="0" i="0" u="none" baseline="0">
              <a:solidFill>
                <a:srgbClr val="000000"/>
              </a:solidFill>
              <a:latin typeface="Arial"/>
              <a:ea typeface="Arial"/>
              <a:cs typeface="Arial"/>
            </a:rPr>
            <a:t>• Scorecard reporting linked to MI development will see the pilot areas going live April 2011 with other areas underway by July 2011.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1</xdr:col>
      <xdr:colOff>38100</xdr:colOff>
      <xdr:row>0</xdr:row>
      <xdr:rowOff>0</xdr:rowOff>
    </xdr:from>
    <xdr:to>
      <xdr:col>6</xdr:col>
      <xdr:colOff>0</xdr:colOff>
      <xdr:row>3</xdr:row>
      <xdr:rowOff>38100</xdr:rowOff>
    </xdr:to>
    <xdr:sp>
      <xdr:nvSpPr>
        <xdr:cNvPr id="2" name="AutoShape 4"/>
        <xdr:cNvSpPr>
          <a:spLocks/>
        </xdr:cNvSpPr>
      </xdr:nvSpPr>
      <xdr:spPr>
        <a:xfrm>
          <a:off x="123825" y="0"/>
          <a:ext cx="6391275" cy="523875"/>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Quarter 2 - Progress Report 4/4</a:t>
          </a:r>
          <a:r>
            <a:rPr lang="en-US" cap="none" sz="2600" b="0" i="0" u="none" baseline="0">
              <a:solidFill>
                <a:srgbClr val="000000"/>
              </a:solidFill>
            </a:rPr>
            <a:t>
</a:t>
          </a:r>
          <a:r>
            <a:rPr lang="en-US" cap="none" sz="14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266700</xdr:rowOff>
    </xdr:from>
    <xdr:to>
      <xdr:col>4</xdr:col>
      <xdr:colOff>552450</xdr:colOff>
      <xdr:row>31</xdr:row>
      <xdr:rowOff>9525</xdr:rowOff>
    </xdr:to>
    <xdr:sp>
      <xdr:nvSpPr>
        <xdr:cNvPr id="1" name="AutoShape 1"/>
        <xdr:cNvSpPr>
          <a:spLocks/>
        </xdr:cNvSpPr>
      </xdr:nvSpPr>
      <xdr:spPr>
        <a:xfrm>
          <a:off x="66675" y="619125"/>
          <a:ext cx="6667500" cy="4619625"/>
        </a:xfrm>
        <a:prstGeom prst="roundRect">
          <a:avLst/>
        </a:prstGeom>
        <a:solidFill>
          <a:srgbClr val="FFE1E1"/>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Regulatory activity: Enforcement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have seen a large decrease in the activity across enforcement in Quarter 2.  This is due to:
</a:t>
          </a:r>
          <a:r>
            <a:rPr lang="en-US" cap="none" sz="1100" b="0" i="0" u="none" baseline="0">
              <a:solidFill>
                <a:srgbClr val="000000"/>
              </a:solidFill>
              <a:latin typeface="Arial"/>
              <a:ea typeface="Arial"/>
              <a:cs typeface="Arial"/>
            </a:rPr>
            <a:t>• The operations directorate’s focus on the Registration of providers under the Health and Social Care Act (2008);
</a:t>
          </a:r>
          <a:r>
            <a:rPr lang="en-US" cap="none" sz="1100" b="0" i="0" u="none" baseline="0">
              <a:solidFill>
                <a:srgbClr val="000000"/>
              </a:solidFill>
              <a:latin typeface="Arial"/>
              <a:ea typeface="Arial"/>
              <a:cs typeface="Arial"/>
            </a:rPr>
            <a:t>• A reduction in inspection activity under the Care Standards Act (2000);
</a:t>
          </a:r>
          <a:r>
            <a:rPr lang="en-US" cap="none" sz="1100" b="0" i="0" u="none" baseline="0">
              <a:solidFill>
                <a:srgbClr val="000000"/>
              </a:solidFill>
              <a:latin typeface="Arial"/>
              <a:ea typeface="Arial"/>
              <a:cs typeface="Arial"/>
            </a:rPr>
            <a:t>• The dissolution of enforcement teams through the reorganisation of operations, with enforcement action being taken by compliance inspectors;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order to free up resource for registration, key inspections (which change quality ratings) were only routinely conducted on poor services. This has resulted in a lack of downward ratings from excellent / good and adequate into poor so also impacted on the information and evidence we hold in order to take enforcement activity. However, there has been an increase in the notices of proposals to cancel registration and this is due to the drive to ensure consistently poor providers were not able to re-register under the Health and Social Care Act (2008).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1 October 2009, there were 392 Adult Social Care services that were rated as poor or in enforcement.  As of 1 September 2010, 93 of these services have de-registered, 37 of which we were taking enforcement action against.  We cancelled the registration of 13 of these but the remaining were voluntary cancellations. 299 of these services are still registered with us. 29 remain poor, 156 are now rated as 1 star, 112 are rated as 2 star and 1 is rated as 3 star. 1 is now rated as ‘new’. It should be noted that these figures may not take into account ‘yoyo’ services i.e. those that are poor, then improve, then decline to poor again, as they may have become poor after 1st October 2009. There are currently 177 poor services in total. This equates to 0.73% of the total number of services.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MI and Performance Reporting Project continues to assess ongoing enforcement reporting requirements as a priority area, the outputs of which will be reflected in future scorecard reports.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76200</xdr:colOff>
      <xdr:row>0</xdr:row>
      <xdr:rowOff>76200</xdr:rowOff>
    </xdr:from>
    <xdr:to>
      <xdr:col>5</xdr:col>
      <xdr:colOff>0</xdr:colOff>
      <xdr:row>2</xdr:row>
      <xdr:rowOff>219075</xdr:rowOff>
    </xdr:to>
    <xdr:sp>
      <xdr:nvSpPr>
        <xdr:cNvPr id="2" name="AutoShape 2"/>
        <xdr:cNvSpPr>
          <a:spLocks/>
        </xdr:cNvSpPr>
      </xdr:nvSpPr>
      <xdr:spPr>
        <a:xfrm>
          <a:off x="76200" y="76200"/>
          <a:ext cx="6705600" cy="495300"/>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Quarter 2 - Spotlight Report  1/2</a:t>
          </a:r>
          <a:r>
            <a:rPr lang="en-US" cap="none" sz="2600" b="0" i="0" u="none" baseline="0">
              <a:solidFill>
                <a:srgbClr val="000000"/>
              </a:solidFill>
            </a:rPr>
            <a:t>
</a:t>
          </a:r>
          <a:r>
            <a:rPr lang="en-US" cap="none" sz="1400" b="0" i="0" u="none" baseline="0">
              <a:solidFill>
                <a:srgbClr val="000000"/>
              </a:solidFill>
            </a:rPr>
            <a:t>
</a:t>
          </a:r>
        </a:p>
      </xdr:txBody>
    </xdr:sp>
    <xdr:clientData/>
  </xdr:twoCellAnchor>
  <xdr:twoCellAnchor>
    <xdr:from>
      <xdr:col>0</xdr:col>
      <xdr:colOff>66675</xdr:colOff>
      <xdr:row>51</xdr:row>
      <xdr:rowOff>123825</xdr:rowOff>
    </xdr:from>
    <xdr:to>
      <xdr:col>4</xdr:col>
      <xdr:colOff>561975</xdr:colOff>
      <xdr:row>61</xdr:row>
      <xdr:rowOff>85725</xdr:rowOff>
    </xdr:to>
    <xdr:sp>
      <xdr:nvSpPr>
        <xdr:cNvPr id="3" name="AutoShape 3"/>
        <xdr:cNvSpPr>
          <a:spLocks/>
        </xdr:cNvSpPr>
      </xdr:nvSpPr>
      <xdr:spPr>
        <a:xfrm>
          <a:off x="66675" y="10153650"/>
          <a:ext cx="6677025" cy="1609725"/>
        </a:xfrm>
        <a:prstGeom prst="roundRect">
          <a:avLst/>
        </a:prstGeom>
        <a:solidFill>
          <a:srgbClr val="FFE1E1"/>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Regulatory activity: Notifications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National Processing Centre receives notifications from providers which are categorised as either safeguarding concerns, significant issues or routine notifications. These act as triggers for inspection teams to be alerted to concerns about providers and respond proportionately. Notification volumes do not on their own indicate the performance of CQC or the overall quality of care provided by providers. However, the details below indicate the number of occasions on which CQC has been notified of an issue and has monitored response times against targets proportionate to the seriousness of the notification. 
</a:t>
          </a:r>
        </a:p>
      </xdr:txBody>
    </xdr:sp>
    <xdr:clientData/>
  </xdr:twoCellAnchor>
  <xdr:twoCellAnchor>
    <xdr:from>
      <xdr:col>0</xdr:col>
      <xdr:colOff>47625</xdr:colOff>
      <xdr:row>48</xdr:row>
      <xdr:rowOff>85725</xdr:rowOff>
    </xdr:from>
    <xdr:to>
      <xdr:col>4</xdr:col>
      <xdr:colOff>571500</xdr:colOff>
      <xdr:row>51</xdr:row>
      <xdr:rowOff>47625</xdr:rowOff>
    </xdr:to>
    <xdr:sp>
      <xdr:nvSpPr>
        <xdr:cNvPr id="4" name="AutoShape 4"/>
        <xdr:cNvSpPr>
          <a:spLocks/>
        </xdr:cNvSpPr>
      </xdr:nvSpPr>
      <xdr:spPr>
        <a:xfrm>
          <a:off x="47625" y="9620250"/>
          <a:ext cx="6705600" cy="466725"/>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Quarter 2 - Spotlight Report  2/2</a:t>
          </a:r>
          <a:r>
            <a:rPr lang="en-US" cap="none" sz="2600" b="0" i="0" u="none" baseline="0">
              <a:solidFill>
                <a:srgbClr val="000000"/>
              </a:solidFill>
            </a:rPr>
            <a:t>
</a:t>
          </a:r>
          <a:r>
            <a:rPr lang="en-US" cap="none" sz="1400" b="0" i="0" u="none" baseline="0">
              <a:solidFill>
                <a:srgbClr val="000000"/>
              </a:solidFill>
            </a:rPr>
            <a:t>
</a:t>
          </a:r>
        </a:p>
      </xdr:txBody>
    </xdr:sp>
    <xdr:clientData/>
  </xdr:twoCellAnchor>
  <xdr:twoCellAnchor editAs="oneCell">
    <xdr:from>
      <xdr:col>1</xdr:col>
      <xdr:colOff>0</xdr:colOff>
      <xdr:row>63</xdr:row>
      <xdr:rowOff>0</xdr:rowOff>
    </xdr:from>
    <xdr:to>
      <xdr:col>4</xdr:col>
      <xdr:colOff>504825</xdr:colOff>
      <xdr:row>69</xdr:row>
      <xdr:rowOff>95250</xdr:rowOff>
    </xdr:to>
    <xdr:pic>
      <xdr:nvPicPr>
        <xdr:cNvPr id="5" name="Picture 7" descr="20101022 scorecard extract notifications 2"/>
        <xdr:cNvPicPr preferRelativeResize="1">
          <a:picLocks noChangeAspect="1"/>
        </xdr:cNvPicPr>
      </xdr:nvPicPr>
      <xdr:blipFill>
        <a:blip r:embed="rId1"/>
        <a:stretch>
          <a:fillRect/>
        </a:stretch>
      </xdr:blipFill>
      <xdr:spPr>
        <a:xfrm>
          <a:off x="85725" y="12039600"/>
          <a:ext cx="6600825" cy="1238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266700</xdr:rowOff>
    </xdr:from>
    <xdr:to>
      <xdr:col>4</xdr:col>
      <xdr:colOff>0</xdr:colOff>
      <xdr:row>19</xdr:row>
      <xdr:rowOff>38100</xdr:rowOff>
    </xdr:to>
    <xdr:sp>
      <xdr:nvSpPr>
        <xdr:cNvPr id="1" name="AutoShape 1"/>
        <xdr:cNvSpPr>
          <a:spLocks/>
        </xdr:cNvSpPr>
      </xdr:nvSpPr>
      <xdr:spPr>
        <a:xfrm>
          <a:off x="66675" y="619125"/>
          <a:ext cx="7886700" cy="2714625"/>
        </a:xfrm>
        <a:prstGeom prst="roundRect">
          <a:avLst/>
        </a:prstGeom>
        <a:solidFill>
          <a:srgbClr val="FFE1E1"/>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Operational activity undertaken since 1 October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Due to the timing of the Quarter 2 Corporate Scorecard Performance Report being presented to Board, this annex includes a refresh of key operational performance measures, to indicate activity levels since 1 October 2010. This shows that a further 2163 providers have submitted registration applications since 30 September, with Notices of Decision and certificates still being processed.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NHS compliance activity has continued, but on 1 October we also commenced compliance activity of Adult Social Care and Independent Healthcare providers, with 18 planned reviews undertaken in the first month. Schedules are still being developed which will enable more detailed reporting on compliance activity from Quarter 3. Two reviews have been conducted in November on providers that are on the list of receiving a red QRP alert.  Whilst this number may appear low, there is a time delay in identifying concerns and preparing and conducting reviews. Of the 38 NHS providers that received a red alert in the QRP, 34 of these have been identified by regions in their regional risk registers and have reported as major concerns to the Risk and Escalation Committee. Regions review the information in the QRP and ascertain the correct action to take.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76200</xdr:colOff>
      <xdr:row>0</xdr:row>
      <xdr:rowOff>76200</xdr:rowOff>
    </xdr:from>
    <xdr:to>
      <xdr:col>4</xdr:col>
      <xdr:colOff>0</xdr:colOff>
      <xdr:row>2</xdr:row>
      <xdr:rowOff>219075</xdr:rowOff>
    </xdr:to>
    <xdr:sp>
      <xdr:nvSpPr>
        <xdr:cNvPr id="2" name="AutoShape 2"/>
        <xdr:cNvSpPr>
          <a:spLocks/>
        </xdr:cNvSpPr>
      </xdr:nvSpPr>
      <xdr:spPr>
        <a:xfrm>
          <a:off x="76200" y="76200"/>
          <a:ext cx="7877175" cy="495300"/>
        </a:xfrm>
        <a:prstGeom prst="roundRect">
          <a:avLst/>
        </a:prstGeom>
        <a:solidFill>
          <a:srgbClr val="FFDEBD"/>
        </a:solidFill>
        <a:ln w="9525" cmpd="sng">
          <a:noFill/>
        </a:ln>
      </xdr:spPr>
      <xdr:txBody>
        <a:bodyPr vertOverflow="clip" wrap="square"/>
        <a:p>
          <a:pPr algn="l">
            <a:defRPr/>
          </a:pPr>
          <a:r>
            <a:rPr lang="en-US" cap="none" sz="2600" b="0" i="0" u="none" baseline="0">
              <a:solidFill>
                <a:srgbClr val="000000"/>
              </a:solidFill>
              <a:latin typeface="Arial"/>
              <a:ea typeface="Arial"/>
              <a:cs typeface="Arial"/>
            </a:rPr>
            <a:t>Annex B - Data refresh</a:t>
          </a:r>
          <a:r>
            <a:rPr lang="en-US" cap="none" sz="2600" b="0" i="0" u="none" baseline="0">
              <a:solidFill>
                <a:srgbClr val="000000"/>
              </a:solidFill>
            </a:rPr>
            <a:t>
</a:t>
          </a:r>
          <a:r>
            <a:rPr lang="en-US" cap="none" sz="1400" b="0" i="0" u="none" baseline="0">
              <a:solidFill>
                <a:srgbClr val="00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114300</xdr:rowOff>
    </xdr:from>
    <xdr:to>
      <xdr:col>19</xdr:col>
      <xdr:colOff>0</xdr:colOff>
      <xdr:row>9</xdr:row>
      <xdr:rowOff>76200</xdr:rowOff>
    </xdr:to>
    <xdr:sp>
      <xdr:nvSpPr>
        <xdr:cNvPr id="1" name="AutoShape 4"/>
        <xdr:cNvSpPr>
          <a:spLocks/>
        </xdr:cNvSpPr>
      </xdr:nvSpPr>
      <xdr:spPr>
        <a:xfrm>
          <a:off x="152400" y="1276350"/>
          <a:ext cx="15897225" cy="533400"/>
        </a:xfrm>
        <a:prstGeom prst="roundRect">
          <a:avLst/>
        </a:prstGeom>
        <a:solidFill>
          <a:srgbClr val="CC0066"/>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1. Regulatory Activity - Supporting Detail</a:t>
          </a:r>
          <a:r>
            <a:rPr lang="en-US" cap="none" sz="1400" b="0" i="0" u="none" baseline="0">
              <a:solidFill>
                <a:srgbClr val="FFFFFF"/>
              </a:solidFill>
            </a:rPr>
            <a:t>
</a:t>
          </a:r>
        </a:p>
      </xdr:txBody>
    </xdr:sp>
    <xdr:clientData/>
  </xdr:twoCellAnchor>
  <xdr:twoCellAnchor>
    <xdr:from>
      <xdr:col>1</xdr:col>
      <xdr:colOff>28575</xdr:colOff>
      <xdr:row>80</xdr:row>
      <xdr:rowOff>161925</xdr:rowOff>
    </xdr:from>
    <xdr:to>
      <xdr:col>19</xdr:col>
      <xdr:colOff>0</xdr:colOff>
      <xdr:row>83</xdr:row>
      <xdr:rowOff>123825</xdr:rowOff>
    </xdr:to>
    <xdr:sp>
      <xdr:nvSpPr>
        <xdr:cNvPr id="2" name="AutoShape 7"/>
        <xdr:cNvSpPr>
          <a:spLocks/>
        </xdr:cNvSpPr>
      </xdr:nvSpPr>
      <xdr:spPr>
        <a:xfrm>
          <a:off x="152400" y="18554700"/>
          <a:ext cx="15897225" cy="533400"/>
        </a:xfrm>
        <a:prstGeom prst="roundRect">
          <a:avLst/>
        </a:prstGeom>
        <a:solidFill>
          <a:srgbClr val="FFE1E1"/>
        </a:solidFill>
        <a:ln w="9525" cmpd="sng">
          <a:noFill/>
        </a:ln>
      </xdr:spPr>
      <xdr:txBody>
        <a:bodyPr vertOverflow="clip" wrap="square"/>
        <a:p>
          <a:pPr algn="l">
            <a:defRPr/>
          </a:pPr>
          <a:r>
            <a:rPr lang="en-US" cap="none" sz="2600" b="0" i="0" u="none" baseline="0">
              <a:solidFill>
                <a:srgbClr val="800080"/>
              </a:solidFill>
              <a:latin typeface="Arial"/>
              <a:ea typeface="Arial"/>
              <a:cs typeface="Arial"/>
            </a:rPr>
            <a:t>2. Supporting Activities - Supporting Detail</a:t>
          </a:r>
          <a:r>
            <a:rPr lang="en-US" cap="none" sz="2600" b="0" i="0" u="none" baseline="0">
              <a:solidFill>
                <a:srgbClr val="000000"/>
              </a:solidFill>
            </a:rPr>
            <a:t>
</a:t>
          </a:r>
          <a:r>
            <a:rPr lang="en-US" cap="none" sz="1400" b="0" i="0" u="none" baseline="0">
              <a:solidFill>
                <a:srgbClr val="000000"/>
              </a:solidFill>
            </a:rPr>
            <a:t>
</a:t>
          </a:r>
        </a:p>
      </xdr:txBody>
    </xdr:sp>
    <xdr:clientData/>
  </xdr:twoCellAnchor>
  <xdr:twoCellAnchor>
    <xdr:from>
      <xdr:col>1</xdr:col>
      <xdr:colOff>28575</xdr:colOff>
      <xdr:row>110</xdr:row>
      <xdr:rowOff>142875</xdr:rowOff>
    </xdr:from>
    <xdr:to>
      <xdr:col>18</xdr:col>
      <xdr:colOff>3362325</xdr:colOff>
      <xdr:row>113</xdr:row>
      <xdr:rowOff>114300</xdr:rowOff>
    </xdr:to>
    <xdr:sp>
      <xdr:nvSpPr>
        <xdr:cNvPr id="3" name="AutoShape 8"/>
        <xdr:cNvSpPr>
          <a:spLocks/>
        </xdr:cNvSpPr>
      </xdr:nvSpPr>
      <xdr:spPr>
        <a:xfrm>
          <a:off x="152400" y="26527125"/>
          <a:ext cx="15878175" cy="542925"/>
        </a:xfrm>
        <a:prstGeom prst="roundRect">
          <a:avLst/>
        </a:prstGeom>
        <a:solidFill>
          <a:srgbClr val="FFEEDD"/>
        </a:solidFill>
        <a:ln w="9525" cmpd="sng">
          <a:noFill/>
        </a:ln>
      </xdr:spPr>
      <xdr:txBody>
        <a:bodyPr vertOverflow="clip" wrap="square"/>
        <a:p>
          <a:pPr algn="l">
            <a:defRPr/>
          </a:pPr>
          <a:r>
            <a:rPr lang="en-US" cap="none" sz="2600" b="0" i="0" u="none" baseline="0">
              <a:solidFill>
                <a:srgbClr val="800080"/>
              </a:solidFill>
              <a:latin typeface="Arial"/>
              <a:ea typeface="Arial"/>
              <a:cs typeface="Arial"/>
            </a:rPr>
            <a:t>3. Stakeholders - Supporting Detail</a:t>
          </a:r>
          <a:r>
            <a:rPr lang="en-US" cap="none" sz="2600" b="0" i="0" u="none" baseline="0">
              <a:solidFill>
                <a:srgbClr val="800080"/>
              </a:solidFill>
            </a:rPr>
            <a:t>
</a:t>
          </a:r>
          <a:r>
            <a:rPr lang="en-US" cap="none" sz="1400" b="0" i="0" u="none" baseline="0">
              <a:solidFill>
                <a:srgbClr val="000000"/>
              </a:solidFill>
            </a:rPr>
            <a:t>
</a:t>
          </a:r>
        </a:p>
      </xdr:txBody>
    </xdr:sp>
    <xdr:clientData/>
  </xdr:twoCellAnchor>
  <xdr:twoCellAnchor>
    <xdr:from>
      <xdr:col>1</xdr:col>
      <xdr:colOff>0</xdr:colOff>
      <xdr:row>138</xdr:row>
      <xdr:rowOff>381000</xdr:rowOff>
    </xdr:from>
    <xdr:to>
      <xdr:col>21</xdr:col>
      <xdr:colOff>0</xdr:colOff>
      <xdr:row>138</xdr:row>
      <xdr:rowOff>381000</xdr:rowOff>
    </xdr:to>
    <xdr:sp>
      <xdr:nvSpPr>
        <xdr:cNvPr id="4" name="AutoShape 9"/>
        <xdr:cNvSpPr>
          <a:spLocks/>
        </xdr:cNvSpPr>
      </xdr:nvSpPr>
      <xdr:spPr>
        <a:xfrm>
          <a:off x="123825" y="34766250"/>
          <a:ext cx="18992850" cy="0"/>
        </a:xfrm>
        <a:prstGeom prst="roundRect">
          <a:avLst/>
        </a:prstGeom>
        <a:solidFill>
          <a:srgbClr val="FFEEDD"/>
        </a:solidFill>
        <a:ln w="9525" cmpd="sng">
          <a:noFill/>
        </a:ln>
      </xdr:spPr>
      <xdr:txBody>
        <a:bodyPr vertOverflow="clip" wrap="square"/>
        <a:p>
          <a:pPr algn="l">
            <a:defRPr/>
          </a:pPr>
          <a:r>
            <a:rPr lang="en-US" cap="none" sz="2600" b="0" i="0" u="none" baseline="0">
              <a:solidFill>
                <a:srgbClr val="800080"/>
              </a:solidFill>
              <a:latin typeface="Arial"/>
              <a:ea typeface="Arial"/>
              <a:cs typeface="Arial"/>
            </a:rPr>
            <a:t>1. Regulatory Activity</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twoCellAnchor>
    <xdr:from>
      <xdr:col>1</xdr:col>
      <xdr:colOff>47625</xdr:colOff>
      <xdr:row>150</xdr:row>
      <xdr:rowOff>76200</xdr:rowOff>
    </xdr:from>
    <xdr:to>
      <xdr:col>19</xdr:col>
      <xdr:colOff>0</xdr:colOff>
      <xdr:row>153</xdr:row>
      <xdr:rowOff>38100</xdr:rowOff>
    </xdr:to>
    <xdr:sp>
      <xdr:nvSpPr>
        <xdr:cNvPr id="5" name="AutoShape 10"/>
        <xdr:cNvSpPr>
          <a:spLocks/>
        </xdr:cNvSpPr>
      </xdr:nvSpPr>
      <xdr:spPr>
        <a:xfrm>
          <a:off x="171450" y="37947600"/>
          <a:ext cx="15878175" cy="533400"/>
        </a:xfrm>
        <a:prstGeom prst="roundRect">
          <a:avLst/>
        </a:prstGeom>
        <a:solidFill>
          <a:srgbClr val="DDDDDD"/>
        </a:solidFill>
        <a:ln w="9525" cmpd="sng">
          <a:noFill/>
        </a:ln>
      </xdr:spPr>
      <xdr:txBody>
        <a:bodyPr vertOverflow="clip" wrap="square"/>
        <a:p>
          <a:pPr algn="l">
            <a:defRPr/>
          </a:pPr>
          <a:r>
            <a:rPr lang="en-US" cap="none" sz="2600" b="0" i="0" u="none" baseline="0">
              <a:solidFill>
                <a:srgbClr val="800080"/>
              </a:solidFill>
              <a:latin typeface="Arial"/>
              <a:ea typeface="Arial"/>
              <a:cs typeface="Arial"/>
            </a:rPr>
            <a:t>4. Financial and other resources - Supporting Detail</a:t>
          </a:r>
          <a:r>
            <a:rPr lang="en-US" cap="none" sz="2600" b="0" i="0" u="none" baseline="0">
              <a:solidFill>
                <a:srgbClr val="800080"/>
              </a:solidFill>
            </a:rPr>
            <a:t>
</a:t>
          </a:r>
          <a:r>
            <a:rPr lang="en-US" cap="none" sz="1400" b="0" i="0" u="none" baseline="0">
              <a:solidFill>
                <a:srgbClr val="000000"/>
              </a:solidFill>
            </a:rPr>
            <a:t>
</a:t>
          </a:r>
        </a:p>
      </xdr:txBody>
    </xdr:sp>
    <xdr:clientData/>
  </xdr:twoCellAnchor>
  <xdr:twoCellAnchor>
    <xdr:from>
      <xdr:col>1</xdr:col>
      <xdr:colOff>9525</xdr:colOff>
      <xdr:row>179</xdr:row>
      <xdr:rowOff>76200</xdr:rowOff>
    </xdr:from>
    <xdr:to>
      <xdr:col>19</xdr:col>
      <xdr:colOff>0</xdr:colOff>
      <xdr:row>182</xdr:row>
      <xdr:rowOff>28575</xdr:rowOff>
    </xdr:to>
    <xdr:sp>
      <xdr:nvSpPr>
        <xdr:cNvPr id="6" name="AutoShape 11"/>
        <xdr:cNvSpPr>
          <a:spLocks/>
        </xdr:cNvSpPr>
      </xdr:nvSpPr>
      <xdr:spPr>
        <a:xfrm>
          <a:off x="133350" y="45215175"/>
          <a:ext cx="15916275" cy="523875"/>
        </a:xfrm>
        <a:prstGeom prst="roundRect">
          <a:avLst/>
        </a:prstGeom>
        <a:solidFill>
          <a:srgbClr val="808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5. Change - Supporting Detail</a:t>
          </a:r>
          <a:r>
            <a:rPr lang="en-US" cap="none" sz="2600" b="0" i="0" u="none" baseline="0">
              <a:solidFill>
                <a:srgbClr val="FFFFFF"/>
              </a:solidFill>
            </a:rPr>
            <a:t>
</a:t>
          </a:r>
          <a:r>
            <a:rPr lang="en-US" cap="none" sz="1400" b="0" i="0" u="none" baseline="0">
              <a:solidFill>
                <a:srgbClr val="FFFFFF"/>
              </a:solidFill>
            </a:rPr>
            <a:t>
</a:t>
          </a:r>
        </a:p>
      </xdr:txBody>
    </xdr:sp>
    <xdr:clientData/>
  </xdr:twoCellAnchor>
  <xdr:twoCellAnchor>
    <xdr:from>
      <xdr:col>0</xdr:col>
      <xdr:colOff>114300</xdr:colOff>
      <xdr:row>0</xdr:row>
      <xdr:rowOff>66675</xdr:rowOff>
    </xdr:from>
    <xdr:to>
      <xdr:col>19</xdr:col>
      <xdr:colOff>9525</xdr:colOff>
      <xdr:row>3</xdr:row>
      <xdr:rowOff>66675</xdr:rowOff>
    </xdr:to>
    <xdr:sp>
      <xdr:nvSpPr>
        <xdr:cNvPr id="7" name="AutoShape 13"/>
        <xdr:cNvSpPr>
          <a:spLocks/>
        </xdr:cNvSpPr>
      </xdr:nvSpPr>
      <xdr:spPr>
        <a:xfrm>
          <a:off x="114300" y="66675"/>
          <a:ext cx="15944850" cy="571500"/>
        </a:xfrm>
        <a:prstGeom prst="roundRect">
          <a:avLst/>
        </a:prstGeom>
        <a:solidFill>
          <a:srgbClr val="800080"/>
        </a:solidFill>
        <a:ln w="9525" cmpd="sng">
          <a:noFill/>
        </a:ln>
      </xdr:spPr>
      <xdr:txBody>
        <a:bodyPr vertOverflow="clip" wrap="square"/>
        <a:p>
          <a:pPr algn="l">
            <a:defRPr/>
          </a:pPr>
          <a:r>
            <a:rPr lang="en-US" cap="none" sz="2600" b="0" i="0" u="none" baseline="0">
              <a:solidFill>
                <a:srgbClr val="FFFFFF"/>
              </a:solidFill>
              <a:latin typeface="Arial"/>
              <a:ea typeface="Arial"/>
              <a:cs typeface="Arial"/>
            </a:rPr>
            <a:t>Corporate Performance Report for period - Quarter 2 </a:t>
          </a:r>
        </a:p>
      </xdr:txBody>
    </xdr:sp>
    <xdr:clientData/>
  </xdr:twoCellAnchor>
  <xdr:twoCellAnchor>
    <xdr:from>
      <xdr:col>1</xdr:col>
      <xdr:colOff>114300</xdr:colOff>
      <xdr:row>209</xdr:row>
      <xdr:rowOff>9525</xdr:rowOff>
    </xdr:from>
    <xdr:to>
      <xdr:col>18</xdr:col>
      <xdr:colOff>38100</xdr:colOff>
      <xdr:row>255</xdr:row>
      <xdr:rowOff>104775</xdr:rowOff>
    </xdr:to>
    <xdr:sp>
      <xdr:nvSpPr>
        <xdr:cNvPr id="8" name="AutoShape 17"/>
        <xdr:cNvSpPr>
          <a:spLocks/>
        </xdr:cNvSpPr>
      </xdr:nvSpPr>
      <xdr:spPr>
        <a:xfrm>
          <a:off x="238125" y="52787550"/>
          <a:ext cx="12468225" cy="7543800"/>
        </a:xfrm>
        <a:prstGeom prst="roundRect">
          <a:avLst/>
        </a:prstGeom>
        <a:solidFill>
          <a:srgbClr val="FFE1E1"/>
        </a:solidFill>
        <a:ln w="9525" cmpd="sng">
          <a:noFill/>
        </a:ln>
      </xdr:spPr>
      <xdr:txBody>
        <a:bodyPr vertOverflow="clip" wrap="square"/>
        <a:p>
          <a:pPr algn="l">
            <a:defRPr/>
          </a:pPr>
          <a:r>
            <a:rPr lang="en-US" cap="none" sz="1400" b="1" i="0" u="none" baseline="0">
              <a:solidFill>
                <a:srgbClr val="800080"/>
              </a:solidFill>
              <a:latin typeface="Arial"/>
              <a:ea typeface="Arial"/>
              <a:cs typeface="Arial"/>
            </a:rPr>
            <a:t>Financial and other resources performance highlights / RAG summary / Narrative Summary</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993366"/>
              </a:solidFill>
              <a:latin typeface="Arial"/>
              <a:ea typeface="Arial"/>
              <a:cs typeface="Arial"/>
            </a:rPr>
            <a:t>As with previous data requests please submit:
</a:t>
          </a:r>
          <a:r>
            <a:rPr lang="en-US" cap="none" sz="1400" b="0" i="0" u="none" baseline="0">
              <a:solidFill>
                <a:srgbClr val="993366"/>
              </a:solidFill>
              <a:latin typeface="Arial"/>
              <a:ea typeface="Arial"/>
              <a:cs typeface="Arial"/>
            </a:rPr>
            <a:t>- supporting statement for RAG ratings where appropriate.
</a:t>
          </a:r>
          <a:r>
            <a:rPr lang="en-US" cap="none" sz="1400" b="0" i="0" u="none" baseline="0">
              <a:solidFill>
                <a:srgbClr val="993366"/>
              </a:solidFill>
              <a:latin typeface="Arial"/>
              <a:ea typeface="Arial"/>
              <a:cs typeface="Arial"/>
            </a:rPr>
            <a:t>- narrative summary to clarify positio or support data where appropriate.
</a:t>
          </a:r>
          <a:r>
            <a:rPr lang="en-US" cap="none" sz="1400" b="0" i="0" u="none" baseline="0">
              <a:solidFill>
                <a:srgbClr val="993366"/>
              </a:solidFill>
              <a:latin typeface="Arial"/>
              <a:ea typeface="Arial"/>
              <a:cs typeface="Arial"/>
            </a:rPr>
            <a:t>
</a:t>
          </a:r>
          <a:r>
            <a:rPr lang="en-US" cap="none" sz="1400" b="0" i="0" u="none" baseline="0">
              <a:solidFill>
                <a:srgbClr val="993366"/>
              </a:solidFill>
              <a:latin typeface="Arial"/>
              <a:ea typeface="Arial"/>
              <a:cs typeface="Arial"/>
            </a:rPr>
            <a:t>Please also identify any Issues (&amp; outlining mitigating actions to the issues) on any of the above sections as appropriatte. (Please identify section by it's sub section number i.e. 1.5).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t>
          </a:r>
          <a:r>
            <a:rPr lang="en-US" cap="none" sz="14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B38:J50"/>
  <sheetViews>
    <sheetView showGridLines="0" view="pageBreakPreview" zoomScaleNormal="75" zoomScaleSheetLayoutView="100" zoomScalePageLayoutView="0" workbookViewId="0" topLeftCell="A1">
      <selection activeCell="L33" sqref="L33"/>
    </sheetView>
  </sheetViews>
  <sheetFormatPr defaultColWidth="9.140625" defaultRowHeight="12.75"/>
  <cols>
    <col min="1" max="1" width="3.421875" style="0" customWidth="1"/>
    <col min="2" max="2" width="19.421875" style="0" customWidth="1"/>
    <col min="3" max="3" width="11.57421875" style="0" customWidth="1"/>
    <col min="4" max="4" width="10.421875" style="0" customWidth="1"/>
    <col min="16" max="16" width="3.28125" style="0" customWidth="1"/>
  </cols>
  <sheetData>
    <row r="38" spans="2:4" ht="27">
      <c r="B38" s="119"/>
      <c r="C38" s="118"/>
      <c r="D38" s="118"/>
    </row>
    <row r="39" spans="2:9" ht="30">
      <c r="B39" s="120"/>
      <c r="C39" s="120"/>
      <c r="D39" s="120"/>
      <c r="E39" s="120"/>
      <c r="F39" s="120"/>
      <c r="G39" s="120"/>
      <c r="H39" s="120"/>
      <c r="I39" s="120"/>
    </row>
    <row r="40" spans="8:10" ht="30">
      <c r="H40" s="120"/>
      <c r="I40" s="120"/>
      <c r="J40" s="123"/>
    </row>
    <row r="41" spans="2:10" ht="30">
      <c r="B41" s="120"/>
      <c r="C41" s="120"/>
      <c r="D41" s="120"/>
      <c r="E41" s="120"/>
      <c r="F41" s="120"/>
      <c r="G41" s="120"/>
      <c r="H41" s="120"/>
      <c r="I41" s="120"/>
      <c r="J41" s="123"/>
    </row>
    <row r="42" spans="8:10" ht="30">
      <c r="H42" s="120"/>
      <c r="I42" s="120"/>
      <c r="J42" s="123"/>
    </row>
    <row r="43" spans="8:10" ht="30">
      <c r="H43" s="120"/>
      <c r="I43" s="120"/>
      <c r="J43" s="123"/>
    </row>
    <row r="44" spans="2:10" ht="30">
      <c r="B44" s="144" t="s">
        <v>27</v>
      </c>
      <c r="C44" s="705" t="s">
        <v>366</v>
      </c>
      <c r="D44" s="705"/>
      <c r="E44" s="705"/>
      <c r="F44" s="705"/>
      <c r="G44" s="705"/>
      <c r="H44" s="142"/>
      <c r="I44" s="138"/>
      <c r="J44" s="122"/>
    </row>
    <row r="45" spans="2:10" ht="30">
      <c r="B45" s="161" t="s">
        <v>183</v>
      </c>
      <c r="C45" s="706" t="s">
        <v>386</v>
      </c>
      <c r="D45" s="706"/>
      <c r="E45" s="706"/>
      <c r="F45" s="706"/>
      <c r="G45" s="706"/>
      <c r="H45" s="141"/>
      <c r="I45" s="139"/>
      <c r="J45" s="123"/>
    </row>
    <row r="46" spans="2:10" ht="30">
      <c r="B46" s="145" t="s">
        <v>181</v>
      </c>
      <c r="C46" s="707">
        <v>40513</v>
      </c>
      <c r="D46" s="707"/>
      <c r="E46" s="707"/>
      <c r="F46" s="707"/>
      <c r="G46" s="146"/>
      <c r="H46" s="143"/>
      <c r="I46" s="140"/>
      <c r="J46" s="121"/>
    </row>
    <row r="47" spans="2:9" ht="30">
      <c r="B47" s="120"/>
      <c r="C47" s="120"/>
      <c r="D47" s="120"/>
      <c r="E47" s="120"/>
      <c r="F47" s="120"/>
      <c r="G47" s="120"/>
      <c r="H47" s="120"/>
      <c r="I47" s="120"/>
    </row>
    <row r="48" spans="3:9" ht="30">
      <c r="C48" s="120"/>
      <c r="D48" s="120"/>
      <c r="E48" s="120"/>
      <c r="F48" s="120"/>
      <c r="G48" s="120"/>
      <c r="H48" s="120"/>
      <c r="I48" s="120"/>
    </row>
    <row r="49" spans="2:9" ht="30">
      <c r="B49" s="120"/>
      <c r="C49" s="120"/>
      <c r="D49" s="120"/>
      <c r="E49" s="120"/>
      <c r="F49" s="120"/>
      <c r="G49" s="120"/>
      <c r="H49" s="120"/>
      <c r="I49" s="120"/>
    </row>
    <row r="50" spans="2:9" ht="30">
      <c r="B50" s="120"/>
      <c r="C50" s="120"/>
      <c r="D50" s="120"/>
      <c r="E50" s="120"/>
      <c r="F50" s="120"/>
      <c r="G50" s="120"/>
      <c r="H50" s="120"/>
      <c r="I50" s="120"/>
    </row>
  </sheetData>
  <sheetProtection/>
  <mergeCells count="3">
    <mergeCell ref="C44:G44"/>
    <mergeCell ref="C45:G45"/>
    <mergeCell ref="C46:F46"/>
  </mergeCells>
  <printOptions/>
  <pageMargins left="0.35433070866141736" right="0.35433070866141736" top="0.5905511811023623"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5"/>
  </sheetPr>
  <dimension ref="A1:C17"/>
  <sheetViews>
    <sheetView zoomScalePageLayoutView="0" workbookViewId="0" topLeftCell="A1">
      <selection activeCell="B10" sqref="B10"/>
    </sheetView>
  </sheetViews>
  <sheetFormatPr defaultColWidth="9.140625" defaultRowHeight="12.75"/>
  <cols>
    <col min="1" max="1" width="37.421875" style="0" customWidth="1"/>
    <col min="2" max="2" width="34.7109375" style="0" customWidth="1"/>
    <col min="3" max="3" width="3.421875" style="0" customWidth="1"/>
  </cols>
  <sheetData>
    <row r="1" spans="1:2" ht="12.75">
      <c r="A1" s="349" t="s">
        <v>316</v>
      </c>
      <c r="B1" s="349" t="s">
        <v>320</v>
      </c>
    </row>
    <row r="2" spans="1:3" ht="14.25">
      <c r="A2" s="355" t="s">
        <v>299</v>
      </c>
      <c r="B2" s="358" t="s">
        <v>300</v>
      </c>
      <c r="C2" s="350"/>
    </row>
    <row r="3" spans="1:3" ht="14.25">
      <c r="A3" s="356" t="s">
        <v>302</v>
      </c>
      <c r="B3" s="359" t="s">
        <v>303</v>
      </c>
      <c r="C3" s="350"/>
    </row>
    <row r="4" spans="1:3" ht="14.25">
      <c r="A4" s="356" t="s">
        <v>304</v>
      </c>
      <c r="B4" s="359" t="s">
        <v>305</v>
      </c>
      <c r="C4" s="350"/>
    </row>
    <row r="5" spans="1:3" ht="14.25">
      <c r="A5" s="356" t="s">
        <v>319</v>
      </c>
      <c r="B5" s="359" t="s">
        <v>317</v>
      </c>
      <c r="C5" s="350"/>
    </row>
    <row r="6" spans="1:3" ht="14.25">
      <c r="A6" s="356" t="s">
        <v>306</v>
      </c>
      <c r="B6" s="359" t="s">
        <v>307</v>
      </c>
      <c r="C6" s="350"/>
    </row>
    <row r="7" spans="1:3" ht="14.25">
      <c r="A7" s="356" t="s">
        <v>308</v>
      </c>
      <c r="B7" s="359" t="s">
        <v>309</v>
      </c>
      <c r="C7" s="350"/>
    </row>
    <row r="8" spans="1:3" ht="14.25">
      <c r="A8" s="356" t="s">
        <v>310</v>
      </c>
      <c r="B8" s="359" t="s">
        <v>311</v>
      </c>
      <c r="C8" s="350"/>
    </row>
    <row r="9" spans="1:3" ht="14.25">
      <c r="A9" s="356" t="s">
        <v>64</v>
      </c>
      <c r="B9" s="359" t="s">
        <v>65</v>
      </c>
      <c r="C9" s="350"/>
    </row>
    <row r="10" spans="1:3" ht="14.25">
      <c r="A10" s="356" t="s">
        <v>312</v>
      </c>
      <c r="B10" s="359" t="s">
        <v>318</v>
      </c>
      <c r="C10" s="350"/>
    </row>
    <row r="11" spans="1:3" ht="14.25">
      <c r="A11" s="357" t="s">
        <v>314</v>
      </c>
      <c r="B11" s="360" t="s">
        <v>315</v>
      </c>
      <c r="C11" s="350"/>
    </row>
    <row r="12" spans="1:3" ht="14.25">
      <c r="A12" s="459" t="s">
        <v>329</v>
      </c>
      <c r="B12" s="460" t="s">
        <v>329</v>
      </c>
      <c r="C12" s="350"/>
    </row>
    <row r="16" spans="1:2" ht="12.75">
      <c r="A16" s="347" t="s">
        <v>301</v>
      </c>
      <c r="B16" t="s">
        <v>300</v>
      </c>
    </row>
    <row r="17" spans="1:2" ht="25.5">
      <c r="A17" s="348" t="s">
        <v>313</v>
      </c>
      <c r="B17" t="s">
        <v>318</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2:F52"/>
  <sheetViews>
    <sheetView showGridLines="0" zoomScale="85" zoomScaleNormal="85" zoomScaleSheetLayoutView="40" zoomScalePageLayoutView="0" workbookViewId="0" topLeftCell="A1">
      <pane ySplit="2" topLeftCell="A3" activePane="bottomLeft" state="frozen"/>
      <selection pane="topLeft" activeCell="E42" sqref="E42"/>
      <selection pane="bottomLeft" activeCell="J5" sqref="J5"/>
    </sheetView>
  </sheetViews>
  <sheetFormatPr defaultColWidth="9.140625" defaultRowHeight="12.75"/>
  <cols>
    <col min="1" max="1" width="2.28125" style="1" customWidth="1"/>
    <col min="2" max="2" width="83.8515625" style="2" bestFit="1" customWidth="1"/>
    <col min="3" max="3" width="10.7109375" style="1" customWidth="1"/>
    <col min="4" max="4" width="11.28125" style="1" customWidth="1"/>
    <col min="5" max="5" width="14.57421875" style="1" customWidth="1"/>
    <col min="6" max="6" width="1.421875" style="1" customWidth="1"/>
    <col min="7" max="16384" width="9.140625" style="1" customWidth="1"/>
  </cols>
  <sheetData>
    <row r="2" spans="2:6" ht="15.75">
      <c r="B2" s="41"/>
      <c r="C2" s="41"/>
      <c r="D2" s="41"/>
      <c r="E2" s="41"/>
      <c r="F2" s="41"/>
    </row>
    <row r="3" spans="2:6" ht="16.5" thickBot="1">
      <c r="B3" s="124"/>
      <c r="C3" s="124"/>
      <c r="D3" s="124"/>
      <c r="E3" s="124"/>
      <c r="F3" s="124"/>
    </row>
    <row r="4" spans="2:5" s="13" customFormat="1" ht="15">
      <c r="B4" s="710" t="s">
        <v>28</v>
      </c>
      <c r="C4" s="711"/>
      <c r="D4" s="711"/>
      <c r="E4" s="712"/>
    </row>
    <row r="5" spans="2:5" s="13" customFormat="1" ht="132.75" customHeight="1" thickBot="1">
      <c r="B5" s="713" t="s">
        <v>24</v>
      </c>
      <c r="C5" s="714"/>
      <c r="D5" s="714"/>
      <c r="E5" s="715"/>
    </row>
    <row r="6" spans="2:5" s="13" customFormat="1" ht="18" customHeight="1">
      <c r="B6" s="710" t="s">
        <v>29</v>
      </c>
      <c r="C6" s="711"/>
      <c r="D6" s="711"/>
      <c r="E6" s="712"/>
    </row>
    <row r="7" spans="2:5" s="13" customFormat="1" ht="167.25" customHeight="1" thickBot="1">
      <c r="B7" s="713" t="s">
        <v>347</v>
      </c>
      <c r="C7" s="714"/>
      <c r="D7" s="714"/>
      <c r="E7" s="715"/>
    </row>
    <row r="8" spans="2:5" s="13" customFormat="1" ht="10.5" customHeight="1">
      <c r="B8" s="137"/>
      <c r="C8" s="137"/>
      <c r="D8" s="137"/>
      <c r="E8" s="128"/>
    </row>
    <row r="9" spans="2:6" ht="15.75">
      <c r="B9" s="129"/>
      <c r="C9" s="130"/>
      <c r="D9" s="131"/>
      <c r="E9" s="131"/>
      <c r="F9" s="10"/>
    </row>
    <row r="10" spans="1:6" ht="18" customHeight="1" thickBot="1">
      <c r="A10" s="37"/>
      <c r="F10" s="125"/>
    </row>
    <row r="11" spans="1:5" s="12" customFormat="1" ht="30">
      <c r="A11" s="37"/>
      <c r="B11" s="269" t="s">
        <v>222</v>
      </c>
      <c r="C11" s="270" t="s">
        <v>161</v>
      </c>
      <c r="D11" s="270" t="s">
        <v>162</v>
      </c>
      <c r="E11" s="271" t="s">
        <v>80</v>
      </c>
    </row>
    <row r="12" spans="1:5" ht="15">
      <c r="A12" s="37"/>
      <c r="B12" s="135" t="s">
        <v>247</v>
      </c>
      <c r="C12" s="25" t="s">
        <v>108</v>
      </c>
      <c r="D12" s="499" t="s">
        <v>108</v>
      </c>
      <c r="E12" s="503" t="s">
        <v>140</v>
      </c>
    </row>
    <row r="13" spans="1:5" ht="15">
      <c r="A13" s="37"/>
      <c r="B13" s="135" t="s">
        <v>246</v>
      </c>
      <c r="C13" s="25" t="s">
        <v>108</v>
      </c>
      <c r="D13" s="499" t="s">
        <v>108</v>
      </c>
      <c r="E13" s="503" t="s">
        <v>140</v>
      </c>
    </row>
    <row r="14" spans="1:5" ht="15">
      <c r="A14" s="37"/>
      <c r="B14" s="135" t="s">
        <v>84</v>
      </c>
      <c r="C14" s="25" t="s">
        <v>108</v>
      </c>
      <c r="D14" s="499" t="s">
        <v>108</v>
      </c>
      <c r="E14" s="503" t="s">
        <v>140</v>
      </c>
    </row>
    <row r="15" spans="1:5" ht="15">
      <c r="A15" s="37"/>
      <c r="B15" s="135" t="s">
        <v>252</v>
      </c>
      <c r="C15" s="25" t="s">
        <v>108</v>
      </c>
      <c r="D15" s="499" t="s">
        <v>108</v>
      </c>
      <c r="E15" s="503" t="s">
        <v>140</v>
      </c>
    </row>
    <row r="16" spans="1:5" ht="15">
      <c r="A16" s="37"/>
      <c r="B16" s="135" t="s">
        <v>281</v>
      </c>
      <c r="C16" s="25" t="s">
        <v>182</v>
      </c>
      <c r="D16" s="499" t="s">
        <v>182</v>
      </c>
      <c r="E16" s="503" t="s">
        <v>140</v>
      </c>
    </row>
    <row r="17" spans="1:5" ht="15">
      <c r="A17" s="37"/>
      <c r="B17" s="135" t="s">
        <v>249</v>
      </c>
      <c r="C17" s="25" t="s">
        <v>103</v>
      </c>
      <c r="D17" s="499" t="s">
        <v>103</v>
      </c>
      <c r="E17" s="503" t="s">
        <v>140</v>
      </c>
    </row>
    <row r="18" spans="1:6" s="23" customFormat="1" ht="16.5" thickBot="1">
      <c r="A18" s="48"/>
      <c r="B18" s="136" t="s">
        <v>245</v>
      </c>
      <c r="C18" s="210" t="s">
        <v>108</v>
      </c>
      <c r="D18" s="500" t="s">
        <v>108</v>
      </c>
      <c r="E18" s="503" t="s">
        <v>140</v>
      </c>
      <c r="F18" s="127"/>
    </row>
    <row r="19" spans="1:6" ht="15">
      <c r="A19" s="37"/>
      <c r="B19" s="132"/>
      <c r="C19" s="134"/>
      <c r="D19" s="134"/>
      <c r="E19" s="134"/>
      <c r="F19" s="13"/>
    </row>
    <row r="20" spans="1:6" ht="15.75">
      <c r="A20" s="37"/>
      <c r="F20" s="126"/>
    </row>
    <row r="21" ht="15.75" thickBot="1">
      <c r="A21" s="37"/>
    </row>
    <row r="22" spans="1:5" ht="30">
      <c r="A22" s="37"/>
      <c r="B22" s="269" t="s">
        <v>222</v>
      </c>
      <c r="C22" s="270" t="s">
        <v>161</v>
      </c>
      <c r="D22" s="270" t="s">
        <v>162</v>
      </c>
      <c r="E22" s="271" t="s">
        <v>80</v>
      </c>
    </row>
    <row r="23" spans="1:5" s="23" customFormat="1" ht="15">
      <c r="A23" s="48"/>
      <c r="B23" s="135" t="s">
        <v>152</v>
      </c>
      <c r="C23" s="17" t="s">
        <v>103</v>
      </c>
      <c r="D23" s="499" t="s">
        <v>103</v>
      </c>
      <c r="E23" s="503" t="s">
        <v>140</v>
      </c>
    </row>
    <row r="24" spans="1:6" s="23" customFormat="1" ht="15">
      <c r="A24" s="48"/>
      <c r="B24" s="135" t="s">
        <v>250</v>
      </c>
      <c r="C24" s="17" t="s">
        <v>103</v>
      </c>
      <c r="D24" s="499" t="s">
        <v>103</v>
      </c>
      <c r="E24" s="503" t="s">
        <v>140</v>
      </c>
      <c r="F24" s="29"/>
    </row>
    <row r="25" spans="1:5" ht="15.75" thickBot="1">
      <c r="A25" s="37"/>
      <c r="B25" s="136" t="s">
        <v>251</v>
      </c>
      <c r="C25" s="218" t="s">
        <v>103</v>
      </c>
      <c r="D25" s="500" t="s">
        <v>103</v>
      </c>
      <c r="E25" s="511" t="s">
        <v>140</v>
      </c>
    </row>
    <row r="26" spans="1:6" ht="15.75">
      <c r="A26" s="37"/>
      <c r="B26" s="1"/>
      <c r="F26" s="127"/>
    </row>
    <row r="27" spans="1:6" ht="15.75">
      <c r="A27" s="37"/>
      <c r="B27" s="1"/>
      <c r="F27" s="127"/>
    </row>
    <row r="28" spans="1:6" ht="16.5" thickBot="1">
      <c r="A28" s="37"/>
      <c r="B28" s="1"/>
      <c r="F28" s="127"/>
    </row>
    <row r="29" spans="1:6" ht="30">
      <c r="A29" s="37"/>
      <c r="B29" s="269" t="s">
        <v>222</v>
      </c>
      <c r="C29" s="270" t="s">
        <v>161</v>
      </c>
      <c r="D29" s="270" t="s">
        <v>162</v>
      </c>
      <c r="E29" s="271" t="s">
        <v>80</v>
      </c>
      <c r="F29" s="127"/>
    </row>
    <row r="30" spans="1:6" ht="15.75">
      <c r="A30" s="37"/>
      <c r="B30" s="135" t="s">
        <v>50</v>
      </c>
      <c r="C30" s="292" t="s">
        <v>108</v>
      </c>
      <c r="D30" s="499" t="s">
        <v>108</v>
      </c>
      <c r="E30" s="503" t="s">
        <v>140</v>
      </c>
      <c r="F30" s="127"/>
    </row>
    <row r="31" spans="1:5" ht="15">
      <c r="A31" s="37"/>
      <c r="B31" s="135" t="s">
        <v>56</v>
      </c>
      <c r="C31" s="292" t="s">
        <v>38</v>
      </c>
      <c r="D31" s="292" t="s">
        <v>38</v>
      </c>
      <c r="E31" s="539"/>
    </row>
    <row r="32" spans="1:5" ht="15.75" thickBot="1">
      <c r="A32" s="37"/>
      <c r="B32" s="136" t="s">
        <v>57</v>
      </c>
      <c r="C32" s="210" t="s">
        <v>38</v>
      </c>
      <c r="D32" s="210" t="s">
        <v>38</v>
      </c>
      <c r="E32" s="514"/>
    </row>
    <row r="33" spans="1:2" ht="15">
      <c r="A33" s="37"/>
      <c r="B33" s="1"/>
    </row>
    <row r="34" spans="1:2" ht="15">
      <c r="A34" s="37"/>
      <c r="B34" s="1"/>
    </row>
    <row r="35" spans="1:5" ht="15.75" thickBot="1">
      <c r="A35" s="37"/>
      <c r="B35" s="133"/>
      <c r="C35" s="133"/>
      <c r="D35" s="133"/>
      <c r="E35" s="132"/>
    </row>
    <row r="36" spans="1:5" ht="30">
      <c r="A36" s="37"/>
      <c r="B36" s="269" t="s">
        <v>222</v>
      </c>
      <c r="C36" s="270" t="s">
        <v>161</v>
      </c>
      <c r="D36" s="270" t="s">
        <v>162</v>
      </c>
      <c r="E36" s="271" t="s">
        <v>80</v>
      </c>
    </row>
    <row r="37" spans="1:5" ht="15">
      <c r="A37" s="37"/>
      <c r="B37" s="135" t="s">
        <v>158</v>
      </c>
      <c r="C37" s="17" t="s">
        <v>103</v>
      </c>
      <c r="D37" s="499" t="s">
        <v>103</v>
      </c>
      <c r="E37" s="503" t="s">
        <v>140</v>
      </c>
    </row>
    <row r="38" spans="1:5" ht="15">
      <c r="A38" s="37"/>
      <c r="B38" s="135" t="s">
        <v>159</v>
      </c>
      <c r="C38" s="17" t="s">
        <v>103</v>
      </c>
      <c r="D38" s="499" t="s">
        <v>103</v>
      </c>
      <c r="E38" s="503" t="s">
        <v>140</v>
      </c>
    </row>
    <row r="39" spans="1:5" ht="15.75" thickBot="1">
      <c r="A39" s="37"/>
      <c r="B39" s="219" t="s">
        <v>160</v>
      </c>
      <c r="C39" s="218" t="s">
        <v>108</v>
      </c>
      <c r="D39" s="500" t="s">
        <v>108</v>
      </c>
      <c r="E39" s="511" t="s">
        <v>140</v>
      </c>
    </row>
    <row r="40" spans="1:2" ht="15">
      <c r="A40" s="37"/>
      <c r="B40" s="1"/>
    </row>
    <row r="41" spans="1:2" ht="15">
      <c r="A41" s="37"/>
      <c r="B41" s="1"/>
    </row>
    <row r="42" spans="1:2" ht="18.75" customHeight="1" thickBot="1">
      <c r="A42" s="37"/>
      <c r="B42" s="1"/>
    </row>
    <row r="43" spans="1:5" ht="30">
      <c r="A43" s="37"/>
      <c r="B43" s="269" t="s">
        <v>222</v>
      </c>
      <c r="C43" s="270" t="s">
        <v>161</v>
      </c>
      <c r="D43" s="270" t="s">
        <v>162</v>
      </c>
      <c r="E43" s="569" t="s">
        <v>80</v>
      </c>
    </row>
    <row r="44" spans="1:5" ht="15.75">
      <c r="A44" s="37"/>
      <c r="B44" s="135" t="s">
        <v>124</v>
      </c>
      <c r="C44" s="117" t="s">
        <v>180</v>
      </c>
      <c r="D44" s="501" t="s">
        <v>108</v>
      </c>
      <c r="E44" s="570" t="s">
        <v>83</v>
      </c>
    </row>
    <row r="45" spans="1:5" ht="15">
      <c r="A45" s="37"/>
      <c r="B45" s="135" t="s">
        <v>296</v>
      </c>
      <c r="C45" s="25" t="s">
        <v>108</v>
      </c>
      <c r="D45" s="292" t="s">
        <v>38</v>
      </c>
      <c r="E45" s="675"/>
    </row>
    <row r="46" spans="1:6" s="13" customFormat="1" ht="15.75">
      <c r="A46" s="42"/>
      <c r="B46" s="135" t="s">
        <v>0</v>
      </c>
      <c r="C46" s="25" t="s">
        <v>103</v>
      </c>
      <c r="D46" s="517" t="s">
        <v>333</v>
      </c>
      <c r="E46" s="572" t="s">
        <v>82</v>
      </c>
      <c r="F46" s="1"/>
    </row>
    <row r="47" spans="1:6" s="13" customFormat="1" ht="15.75">
      <c r="A47" s="42"/>
      <c r="B47" s="135" t="s">
        <v>243</v>
      </c>
      <c r="C47" s="25" t="s">
        <v>103</v>
      </c>
      <c r="D47" s="499" t="s">
        <v>108</v>
      </c>
      <c r="E47" s="572" t="s">
        <v>82</v>
      </c>
      <c r="F47" s="1"/>
    </row>
    <row r="48" spans="1:6" s="13" customFormat="1" ht="15.75">
      <c r="A48" s="42"/>
      <c r="B48" s="135" t="s">
        <v>241</v>
      </c>
      <c r="C48" s="17" t="s">
        <v>108</v>
      </c>
      <c r="D48" s="499" t="s">
        <v>103</v>
      </c>
      <c r="E48" s="570" t="s">
        <v>83</v>
      </c>
      <c r="F48" s="1"/>
    </row>
    <row r="49" spans="2:6" s="13" customFormat="1" ht="15">
      <c r="B49" s="135" t="s">
        <v>223</v>
      </c>
      <c r="C49" s="25" t="s">
        <v>108</v>
      </c>
      <c r="D49" s="499" t="s">
        <v>108</v>
      </c>
      <c r="E49" s="571" t="s">
        <v>140</v>
      </c>
      <c r="F49" s="1"/>
    </row>
    <row r="50" spans="2:6" s="13" customFormat="1" ht="15.75" thickBot="1">
      <c r="B50" s="136" t="s">
        <v>244</v>
      </c>
      <c r="C50" s="293" t="s">
        <v>108</v>
      </c>
      <c r="D50" s="210" t="s">
        <v>38</v>
      </c>
      <c r="E50" s="676"/>
      <c r="F50" s="1"/>
    </row>
    <row r="51" spans="3:5" ht="15">
      <c r="C51" s="13"/>
      <c r="D51" s="13"/>
      <c r="E51" s="13"/>
    </row>
    <row r="52" spans="2:5" ht="37.5" customHeight="1">
      <c r="B52" s="708" t="s">
        <v>348</v>
      </c>
      <c r="C52" s="709"/>
      <c r="D52" s="709"/>
      <c r="E52" s="709"/>
    </row>
  </sheetData>
  <sheetProtection/>
  <mergeCells count="5">
    <mergeCell ref="B52:E52"/>
    <mergeCell ref="B4:E4"/>
    <mergeCell ref="B5:E5"/>
    <mergeCell ref="B6:E6"/>
    <mergeCell ref="B7:E7"/>
  </mergeCells>
  <conditionalFormatting sqref="C44:D44">
    <cfRule type="cellIs" priority="1" dxfId="2" operator="equal" stopIfTrue="1">
      <formula>"G"</formula>
    </cfRule>
    <cfRule type="cellIs" priority="2" dxfId="1" operator="equal" stopIfTrue="1">
      <formula>"A"</formula>
    </cfRule>
    <cfRule type="cellIs" priority="3" dxfId="0" operator="equal" stopIfTrue="1">
      <formula>"R"</formula>
    </cfRule>
  </conditionalFormatting>
  <conditionalFormatting sqref="C37:D39 C45:D50 C12:D18 C23:D25 C30:D32">
    <cfRule type="cellIs" priority="4" dxfId="2" operator="equal" stopIfTrue="1">
      <formula>"G"</formula>
    </cfRule>
    <cfRule type="cellIs" priority="5" dxfId="1" operator="equal" stopIfTrue="1">
      <formula>"A"</formula>
    </cfRule>
    <cfRule type="cellIs" priority="6" dxfId="0" operator="equal" stopIfTrue="1">
      <formula>"R"</formula>
    </cfRule>
  </conditionalFormatting>
  <printOptions horizontalCentered="1"/>
  <pageMargins left="0.35433070866141736" right="0.35433070866141736" top="0.35433070866141736" bottom="0.3937007874015748" header="0.31496062992125984" footer="0.31496062992125984"/>
  <pageSetup fitToHeight="1" fitToWidth="1" horizontalDpi="600" verticalDpi="600" orientation="portrait" paperSize="9" scale="69"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indexed="14"/>
    <pageSetUpPr fitToPage="1"/>
  </sheetPr>
  <dimension ref="A2:R61"/>
  <sheetViews>
    <sheetView tabSelected="1" zoomScale="50" zoomScaleNormal="50" zoomScaleSheetLayoutView="50" zoomScalePageLayoutView="0" workbookViewId="0" topLeftCell="A2">
      <pane xSplit="1" ySplit="4" topLeftCell="B6" activePane="bottomRight" state="frozen"/>
      <selection pane="topLeft" activeCell="E42" sqref="E42"/>
      <selection pane="topRight" activeCell="E42" sqref="E42"/>
      <selection pane="bottomLeft" activeCell="E42" sqref="E42"/>
      <selection pane="bottomRight" activeCell="E71" sqref="E71"/>
    </sheetView>
  </sheetViews>
  <sheetFormatPr defaultColWidth="9.140625" defaultRowHeight="12.75"/>
  <cols>
    <col min="1" max="1" width="1.7109375" style="1" customWidth="1"/>
    <col min="2" max="2" width="45.7109375" style="2" customWidth="1"/>
    <col min="3" max="6" width="10.7109375" style="1" customWidth="1"/>
    <col min="7" max="7" width="50.7109375" style="1" customWidth="1"/>
    <col min="8" max="8" width="1.57421875" style="7" customWidth="1"/>
    <col min="9" max="9" width="1.421875" style="8" customWidth="1"/>
    <col min="10" max="10" width="45.7109375" style="1" customWidth="1"/>
    <col min="11" max="11" width="10.8515625" style="1" customWidth="1"/>
    <col min="12" max="12" width="11.140625" style="1" customWidth="1"/>
    <col min="13" max="13" width="12.57421875" style="1" customWidth="1"/>
    <col min="14" max="14" width="10.8515625" style="1" customWidth="1"/>
    <col min="15" max="15" width="50.7109375" style="1" customWidth="1"/>
    <col min="16" max="16" width="1.421875" style="1" customWidth="1"/>
    <col min="17" max="16384" width="9.140625" style="1" customWidth="1"/>
  </cols>
  <sheetData>
    <row r="1" ht="40.5" customHeight="1"/>
    <row r="2" spans="2:15" ht="66.75" customHeight="1">
      <c r="B2" s="741" t="s">
        <v>139</v>
      </c>
      <c r="C2" s="741"/>
      <c r="D2" s="741"/>
      <c r="E2" s="741"/>
      <c r="F2" s="741"/>
      <c r="G2" s="741"/>
      <c r="H2" s="741"/>
      <c r="I2" s="741"/>
      <c r="J2" s="741"/>
      <c r="K2" s="741"/>
      <c r="L2" s="741"/>
      <c r="M2" s="741"/>
      <c r="N2" s="741"/>
      <c r="O2" s="741"/>
    </row>
    <row r="3" spans="2:15" ht="12.75" customHeight="1">
      <c r="B3" s="10"/>
      <c r="C3" s="9"/>
      <c r="D3" s="9"/>
      <c r="E3" s="9"/>
      <c r="F3" s="9"/>
      <c r="G3" s="9"/>
      <c r="H3" s="9"/>
      <c r="I3" s="11"/>
      <c r="J3" s="10"/>
      <c r="K3" s="9"/>
      <c r="L3" s="9"/>
      <c r="M3" s="9"/>
      <c r="N3" s="9"/>
      <c r="O3" s="9"/>
    </row>
    <row r="4" spans="1:15" ht="49.5" customHeight="1" thickBot="1">
      <c r="A4" s="37"/>
      <c r="B4" s="743"/>
      <c r="C4" s="743"/>
      <c r="D4" s="743"/>
      <c r="E4" s="743"/>
      <c r="F4" s="743"/>
      <c r="G4" s="743"/>
      <c r="H4" s="38"/>
      <c r="I4" s="39"/>
      <c r="J4" s="743" t="s">
        <v>164</v>
      </c>
      <c r="K4" s="743"/>
      <c r="L4" s="743"/>
      <c r="M4" s="743"/>
      <c r="N4" s="743"/>
      <c r="O4" s="743"/>
    </row>
    <row r="5" spans="1:15" s="12" customFormat="1" ht="40.5" customHeight="1" thickBot="1">
      <c r="A5" s="37"/>
      <c r="B5" s="272" t="s">
        <v>222</v>
      </c>
      <c r="C5" s="273" t="s">
        <v>78</v>
      </c>
      <c r="D5" s="273" t="s">
        <v>31</v>
      </c>
      <c r="E5" s="273" t="s">
        <v>32</v>
      </c>
      <c r="F5" s="273" t="s">
        <v>80</v>
      </c>
      <c r="G5" s="274" t="s">
        <v>33</v>
      </c>
      <c r="H5" s="40"/>
      <c r="I5" s="41"/>
      <c r="J5" s="627" t="s">
        <v>222</v>
      </c>
      <c r="K5" s="628" t="s">
        <v>78</v>
      </c>
      <c r="L5" s="628" t="s">
        <v>31</v>
      </c>
      <c r="M5" s="628" t="s">
        <v>32</v>
      </c>
      <c r="N5" s="628" t="s">
        <v>80</v>
      </c>
      <c r="O5" s="629" t="s">
        <v>34</v>
      </c>
    </row>
    <row r="6" spans="1:15" ht="40.5" customHeight="1" thickBot="1">
      <c r="A6" s="37"/>
      <c r="B6" s="729" t="s">
        <v>247</v>
      </c>
      <c r="C6" s="730"/>
      <c r="D6" s="730"/>
      <c r="E6" s="730"/>
      <c r="F6" s="730"/>
      <c r="G6" s="314"/>
      <c r="H6" s="43"/>
      <c r="I6" s="45"/>
      <c r="J6" s="731" t="s">
        <v>158</v>
      </c>
      <c r="K6" s="732"/>
      <c r="L6" s="732"/>
      <c r="M6" s="732"/>
      <c r="N6" s="732"/>
      <c r="O6" s="733"/>
    </row>
    <row r="7" spans="1:15" ht="81">
      <c r="A7" s="37"/>
      <c r="B7" s="678" t="s">
        <v>357</v>
      </c>
      <c r="C7" s="679">
        <v>0.9</v>
      </c>
      <c r="D7" s="680">
        <v>0.9</v>
      </c>
      <c r="E7" s="680">
        <v>0.92</v>
      </c>
      <c r="F7" s="681" t="s">
        <v>83</v>
      </c>
      <c r="G7" s="677" t="s">
        <v>359</v>
      </c>
      <c r="H7" s="43"/>
      <c r="I7" s="45"/>
      <c r="J7" s="547" t="s">
        <v>343</v>
      </c>
      <c r="K7" s="650" t="s">
        <v>62</v>
      </c>
      <c r="L7" s="651" t="s">
        <v>344</v>
      </c>
      <c r="M7" s="607" t="s">
        <v>63</v>
      </c>
      <c r="N7" s="652"/>
      <c r="O7" s="549" t="s">
        <v>345</v>
      </c>
    </row>
    <row r="8" spans="1:15" ht="81.75" thickBot="1">
      <c r="A8" s="37"/>
      <c r="B8" s="682" t="s">
        <v>358</v>
      </c>
      <c r="C8" s="56">
        <v>0.9</v>
      </c>
      <c r="D8" s="703">
        <v>0.45</v>
      </c>
      <c r="E8" s="703">
        <v>0.53</v>
      </c>
      <c r="F8" s="683" t="s">
        <v>83</v>
      </c>
      <c r="G8" s="684" t="s">
        <v>360</v>
      </c>
      <c r="H8" s="43"/>
      <c r="I8" s="45"/>
      <c r="J8" s="555" t="s">
        <v>86</v>
      </c>
      <c r="K8" s="648">
        <v>0.015</v>
      </c>
      <c r="L8" s="649">
        <v>0.013</v>
      </c>
      <c r="M8" s="649">
        <v>0.014</v>
      </c>
      <c r="N8" s="558"/>
      <c r="O8" s="556" t="s">
        <v>282</v>
      </c>
    </row>
    <row r="9" spans="1:15" ht="48.75" customHeight="1" thickBot="1">
      <c r="A9" s="37"/>
      <c r="B9" s="729" t="s">
        <v>30</v>
      </c>
      <c r="C9" s="730"/>
      <c r="D9" s="730"/>
      <c r="E9" s="730"/>
      <c r="F9" s="754"/>
      <c r="G9" s="755"/>
      <c r="H9" s="43"/>
      <c r="I9" s="45"/>
      <c r="J9" s="716"/>
      <c r="K9" s="716"/>
      <c r="L9" s="716"/>
      <c r="M9" s="716"/>
      <c r="N9" s="716"/>
      <c r="O9" s="716"/>
    </row>
    <row r="10" spans="1:15" ht="61.5" thickBot="1">
      <c r="A10" s="37"/>
      <c r="B10" s="573" t="s">
        <v>35</v>
      </c>
      <c r="C10" s="574">
        <v>10659</v>
      </c>
      <c r="D10" s="575">
        <v>0</v>
      </c>
      <c r="E10" s="576">
        <v>9922</v>
      </c>
      <c r="F10" s="577"/>
      <c r="G10" s="568" t="s">
        <v>361</v>
      </c>
      <c r="H10" s="43"/>
      <c r="I10" s="45"/>
      <c r="J10" s="731" t="s">
        <v>159</v>
      </c>
      <c r="K10" s="732"/>
      <c r="L10" s="732"/>
      <c r="M10" s="732"/>
      <c r="N10" s="732"/>
      <c r="O10" s="733"/>
    </row>
    <row r="11" spans="1:15" ht="60.75">
      <c r="A11" s="37"/>
      <c r="B11" s="685" t="s">
        <v>362</v>
      </c>
      <c r="C11" s="686"/>
      <c r="D11" s="687">
        <v>0</v>
      </c>
      <c r="E11" s="690">
        <v>40043</v>
      </c>
      <c r="F11" s="688"/>
      <c r="G11" s="689" t="s">
        <v>363</v>
      </c>
      <c r="H11" s="43"/>
      <c r="I11" s="45"/>
      <c r="J11" s="581" t="s">
        <v>89</v>
      </c>
      <c r="K11" s="582">
        <v>0.99</v>
      </c>
      <c r="L11" s="653">
        <v>0.996</v>
      </c>
      <c r="M11" s="654">
        <v>0.997</v>
      </c>
      <c r="N11" s="633" t="s">
        <v>83</v>
      </c>
      <c r="O11" s="568"/>
    </row>
    <row r="12" spans="1:15" ht="41.25" thickBot="1">
      <c r="A12" s="37"/>
      <c r="B12" s="588" t="s">
        <v>39</v>
      </c>
      <c r="C12" s="559"/>
      <c r="D12" s="578">
        <v>0</v>
      </c>
      <c r="E12" s="578">
        <v>0</v>
      </c>
      <c r="F12" s="558"/>
      <c r="G12" s="589"/>
      <c r="H12" s="43"/>
      <c r="I12" s="45"/>
      <c r="J12" s="555" t="s">
        <v>90</v>
      </c>
      <c r="K12" s="648">
        <v>0.051</v>
      </c>
      <c r="L12" s="655">
        <v>0.105</v>
      </c>
      <c r="M12" s="656">
        <v>0.1009</v>
      </c>
      <c r="N12" s="542" t="s">
        <v>83</v>
      </c>
      <c r="O12" s="556"/>
    </row>
    <row r="13" spans="1:15" ht="22.5" thickBot="1">
      <c r="A13" s="37"/>
      <c r="B13" s="585"/>
      <c r="C13" s="586"/>
      <c r="D13" s="586"/>
      <c r="E13" s="586"/>
      <c r="F13" s="510"/>
      <c r="G13" s="587"/>
      <c r="H13" s="43"/>
      <c r="I13" s="45"/>
      <c r="J13" s="691"/>
      <c r="K13" s="692"/>
      <c r="L13" s="693"/>
      <c r="M13" s="694"/>
      <c r="N13" s="592"/>
      <c r="O13" s="587"/>
    </row>
    <row r="14" spans="1:15" ht="36.75" customHeight="1" thickBot="1">
      <c r="A14" s="37"/>
      <c r="B14" s="731" t="s">
        <v>84</v>
      </c>
      <c r="C14" s="736"/>
      <c r="D14" s="736"/>
      <c r="E14" s="736"/>
      <c r="F14" s="560"/>
      <c r="G14" s="561"/>
      <c r="H14" s="43"/>
      <c r="I14" s="45"/>
      <c r="J14" s="580"/>
      <c r="K14" s="507"/>
      <c r="L14" s="297"/>
      <c r="M14" s="297"/>
      <c r="N14" s="510"/>
      <c r="O14" s="580"/>
    </row>
    <row r="15" spans="1:15" ht="49.5" customHeight="1" thickBot="1">
      <c r="A15" s="37"/>
      <c r="B15" s="547" t="s">
        <v>91</v>
      </c>
      <c r="C15" s="86">
        <v>0.9</v>
      </c>
      <c r="D15" s="600">
        <v>11</v>
      </c>
      <c r="E15" s="600">
        <v>45</v>
      </c>
      <c r="F15" s="599"/>
      <c r="G15" s="759" t="s">
        <v>351</v>
      </c>
      <c r="H15" s="43"/>
      <c r="I15" s="45"/>
      <c r="J15" s="731" t="s">
        <v>160</v>
      </c>
      <c r="K15" s="732"/>
      <c r="L15" s="732"/>
      <c r="M15" s="732"/>
      <c r="N15" s="732"/>
      <c r="O15" s="733"/>
    </row>
    <row r="16" spans="1:15" ht="66" customHeight="1">
      <c r="A16" s="37"/>
      <c r="B16" s="527" t="s">
        <v>92</v>
      </c>
      <c r="C16" s="56">
        <v>1</v>
      </c>
      <c r="D16" s="506">
        <v>23</v>
      </c>
      <c r="E16" s="506">
        <v>32</v>
      </c>
      <c r="F16" s="548"/>
      <c r="G16" s="760"/>
      <c r="H16" s="43"/>
      <c r="I16" s="45"/>
      <c r="J16" s="581" t="s">
        <v>93</v>
      </c>
      <c r="K16" s="582">
        <v>1</v>
      </c>
      <c r="L16" s="658">
        <v>0.944</v>
      </c>
      <c r="M16" s="658">
        <v>0.968</v>
      </c>
      <c r="N16" s="633" t="s">
        <v>83</v>
      </c>
      <c r="O16" s="568" t="s">
        <v>355</v>
      </c>
    </row>
    <row r="17" spans="1:15" ht="60.75">
      <c r="A17" s="37"/>
      <c r="B17" s="544" t="s">
        <v>94</v>
      </c>
      <c r="C17" s="59" t="s">
        <v>36</v>
      </c>
      <c r="D17" s="60">
        <v>18</v>
      </c>
      <c r="E17" s="60">
        <v>10</v>
      </c>
      <c r="F17" s="548" t="s">
        <v>83</v>
      </c>
      <c r="G17" s="545" t="s">
        <v>37</v>
      </c>
      <c r="H17" s="43"/>
      <c r="I17" s="45"/>
      <c r="J17" s="544" t="s">
        <v>95</v>
      </c>
      <c r="K17" s="57">
        <v>0</v>
      </c>
      <c r="L17" s="58">
        <v>7</v>
      </c>
      <c r="M17" s="516">
        <v>6</v>
      </c>
      <c r="N17" s="552" t="s">
        <v>83</v>
      </c>
      <c r="O17" s="543"/>
    </row>
    <row r="18" spans="1:15" s="23" customFormat="1" ht="89.25" customHeight="1">
      <c r="A18" s="48"/>
      <c r="B18" s="546" t="s">
        <v>142</v>
      </c>
      <c r="C18" s="63"/>
      <c r="D18" s="537" t="s">
        <v>38</v>
      </c>
      <c r="E18" s="504">
        <v>6</v>
      </c>
      <c r="F18" s="552"/>
      <c r="G18" s="550"/>
      <c r="H18" s="43"/>
      <c r="I18" s="39"/>
      <c r="J18" s="544" t="s">
        <v>284</v>
      </c>
      <c r="K18" s="59">
        <v>0</v>
      </c>
      <c r="L18" s="657">
        <v>2</v>
      </c>
      <c r="M18" s="516">
        <v>2</v>
      </c>
      <c r="N18" s="553" t="s">
        <v>140</v>
      </c>
      <c r="O18" s="543"/>
    </row>
    <row r="19" spans="1:15" s="23" customFormat="1" ht="53.25" customHeight="1" thickBot="1">
      <c r="A19" s="48"/>
      <c r="B19" s="594" t="s">
        <v>349</v>
      </c>
      <c r="C19" s="595"/>
      <c r="D19" s="596">
        <v>171</v>
      </c>
      <c r="E19" s="596">
        <v>74</v>
      </c>
      <c r="F19" s="597" t="s">
        <v>82</v>
      </c>
      <c r="G19" s="598" t="s">
        <v>350</v>
      </c>
      <c r="H19" s="43"/>
      <c r="I19" s="39"/>
      <c r="J19" s="551" t="s">
        <v>342</v>
      </c>
      <c r="K19" s="63"/>
      <c r="L19" s="524" t="s">
        <v>38</v>
      </c>
      <c r="M19" s="60">
        <v>8</v>
      </c>
      <c r="N19" s="695"/>
      <c r="O19" s="550"/>
    </row>
    <row r="20" spans="1:15" s="23" customFormat="1" ht="43.5" customHeight="1" thickBot="1">
      <c r="A20" s="48"/>
      <c r="B20" s="587"/>
      <c r="C20" s="507"/>
      <c r="D20" s="591"/>
      <c r="E20" s="591"/>
      <c r="F20" s="592"/>
      <c r="G20" s="587"/>
      <c r="H20" s="43"/>
      <c r="I20" s="39"/>
      <c r="J20" s="527" t="s">
        <v>205</v>
      </c>
      <c r="K20" s="63"/>
      <c r="L20" s="60">
        <v>27</v>
      </c>
      <c r="M20" s="60">
        <v>25</v>
      </c>
      <c r="N20" s="695"/>
      <c r="O20" s="739" t="s">
        <v>364</v>
      </c>
    </row>
    <row r="21" spans="1:15" s="23" customFormat="1" ht="40.5" customHeight="1" thickBot="1">
      <c r="A21" s="48"/>
      <c r="B21" s="731" t="s">
        <v>25</v>
      </c>
      <c r="C21" s="732"/>
      <c r="D21" s="732"/>
      <c r="E21" s="732"/>
      <c r="F21" s="732"/>
      <c r="G21" s="733"/>
      <c r="H21" s="43"/>
      <c r="I21" s="39"/>
      <c r="J21" s="527" t="s">
        <v>206</v>
      </c>
      <c r="K21" s="63"/>
      <c r="L21" s="60">
        <v>14</v>
      </c>
      <c r="M21" s="60">
        <v>9</v>
      </c>
      <c r="N21" s="695"/>
      <c r="O21" s="740"/>
    </row>
    <row r="22" spans="1:15" ht="51" customHeight="1" thickBot="1">
      <c r="A22" s="37"/>
      <c r="B22" s="547" t="s">
        <v>102</v>
      </c>
      <c r="C22" s="86">
        <v>1</v>
      </c>
      <c r="D22" s="607" t="s">
        <v>103</v>
      </c>
      <c r="E22" s="608" t="s">
        <v>180</v>
      </c>
      <c r="F22" s="590" t="s">
        <v>82</v>
      </c>
      <c r="G22" s="549" t="s">
        <v>40</v>
      </c>
      <c r="H22" s="43"/>
      <c r="I22" s="45"/>
      <c r="J22" s="557" t="s">
        <v>207</v>
      </c>
      <c r="K22" s="696"/>
      <c r="L22" s="665">
        <v>1</v>
      </c>
      <c r="M22" s="665">
        <v>0</v>
      </c>
      <c r="N22" s="696"/>
      <c r="O22" s="556" t="s">
        <v>365</v>
      </c>
    </row>
    <row r="23" spans="1:15" ht="39.75" customHeight="1" thickBot="1">
      <c r="A23" s="37"/>
      <c r="B23" s="602" t="s">
        <v>190</v>
      </c>
      <c r="C23" s="603">
        <v>0.9</v>
      </c>
      <c r="D23" s="604">
        <v>0.82</v>
      </c>
      <c r="E23" s="605">
        <v>1</v>
      </c>
      <c r="F23" s="606" t="s">
        <v>83</v>
      </c>
      <c r="G23" s="556"/>
      <c r="H23" s="43"/>
      <c r="I23" s="45"/>
      <c r="J23" s="520"/>
      <c r="K23" s="507"/>
      <c r="L23" s="507"/>
      <c r="M23" s="507"/>
      <c r="N23" s="510"/>
      <c r="O23" s="522"/>
    </row>
    <row r="24" spans="1:9" ht="40.5" customHeight="1" thickBot="1">
      <c r="A24" s="37"/>
      <c r="B24" s="587"/>
      <c r="C24" s="592"/>
      <c r="D24" s="601"/>
      <c r="E24" s="601"/>
      <c r="F24" s="510"/>
      <c r="G24" s="587"/>
      <c r="H24" s="43"/>
      <c r="I24" s="45"/>
    </row>
    <row r="25" spans="1:15" s="23" customFormat="1" ht="38.25" customHeight="1" thickBot="1">
      <c r="A25" s="48"/>
      <c r="B25" s="731" t="s">
        <v>26</v>
      </c>
      <c r="C25" s="732"/>
      <c r="D25" s="732"/>
      <c r="E25" s="732"/>
      <c r="F25" s="732"/>
      <c r="G25" s="733"/>
      <c r="H25" s="43"/>
      <c r="I25" s="39"/>
      <c r="J25" s="743" t="s">
        <v>165</v>
      </c>
      <c r="K25" s="743"/>
      <c r="L25" s="743"/>
      <c r="M25" s="743"/>
      <c r="N25" s="743"/>
      <c r="O25" s="743"/>
    </row>
    <row r="26" spans="1:15" ht="41.25" thickBot="1">
      <c r="A26" s="37"/>
      <c r="B26" s="547" t="s">
        <v>111</v>
      </c>
      <c r="C26" s="86">
        <v>1</v>
      </c>
      <c r="D26" s="87">
        <v>0.83</v>
      </c>
      <c r="E26" s="607">
        <v>1</v>
      </c>
      <c r="F26" s="599" t="s">
        <v>83</v>
      </c>
      <c r="G26" s="549"/>
      <c r="H26" s="43"/>
      <c r="I26" s="45"/>
      <c r="J26" s="272" t="s">
        <v>222</v>
      </c>
      <c r="K26" s="273" t="s">
        <v>78</v>
      </c>
      <c r="L26" s="273" t="s">
        <v>31</v>
      </c>
      <c r="M26" s="273" t="s">
        <v>32</v>
      </c>
      <c r="N26" s="273" t="s">
        <v>80</v>
      </c>
      <c r="O26" s="274" t="s">
        <v>34</v>
      </c>
    </row>
    <row r="27" spans="1:15" ht="66.75" customHeight="1" thickBot="1">
      <c r="A27" s="37"/>
      <c r="B27" s="602" t="s">
        <v>116</v>
      </c>
      <c r="C27" s="603">
        <v>1</v>
      </c>
      <c r="D27" s="609">
        <v>0.31</v>
      </c>
      <c r="E27" s="609">
        <v>0.36</v>
      </c>
      <c r="F27" s="542" t="s">
        <v>83</v>
      </c>
      <c r="G27" s="610" t="s">
        <v>41</v>
      </c>
      <c r="H27" s="43"/>
      <c r="I27" s="45"/>
      <c r="J27" s="752" t="s">
        <v>124</v>
      </c>
      <c r="K27" s="753"/>
      <c r="L27" s="753"/>
      <c r="M27" s="753"/>
      <c r="N27" s="668"/>
      <c r="O27" s="593"/>
    </row>
    <row r="28" spans="1:15" ht="41.25" thickBot="1">
      <c r="A28" s="37"/>
      <c r="B28" s="587"/>
      <c r="C28" s="507"/>
      <c r="D28" s="507"/>
      <c r="E28" s="507"/>
      <c r="F28" s="592"/>
      <c r="G28" s="587"/>
      <c r="H28" s="43"/>
      <c r="I28" s="45"/>
      <c r="J28" s="527" t="s">
        <v>126</v>
      </c>
      <c r="K28" s="317">
        <v>1</v>
      </c>
      <c r="L28" s="291" t="s">
        <v>180</v>
      </c>
      <c r="M28" s="498" t="s">
        <v>108</v>
      </c>
      <c r="N28" s="552" t="s">
        <v>83</v>
      </c>
      <c r="O28" s="747" t="s">
        <v>340</v>
      </c>
    </row>
    <row r="29" spans="1:15" ht="42.75" customHeight="1" thickBot="1">
      <c r="A29" s="37"/>
      <c r="B29" s="731" t="s">
        <v>249</v>
      </c>
      <c r="C29" s="732"/>
      <c r="D29" s="732"/>
      <c r="E29" s="732"/>
      <c r="F29" s="732"/>
      <c r="G29" s="733"/>
      <c r="H29" s="43"/>
      <c r="I29" s="45"/>
      <c r="J29" s="669" t="s">
        <v>334</v>
      </c>
      <c r="K29" s="318"/>
      <c r="L29" s="524" t="s">
        <v>38</v>
      </c>
      <c r="M29" s="526" t="s">
        <v>333</v>
      </c>
      <c r="N29" s="652"/>
      <c r="O29" s="748"/>
    </row>
    <row r="30" spans="1:15" ht="46.5" customHeight="1" thickBot="1">
      <c r="A30" s="37"/>
      <c r="B30" s="612" t="s">
        <v>145</v>
      </c>
      <c r="C30" s="613">
        <v>1</v>
      </c>
      <c r="D30" s="614" t="s">
        <v>103</v>
      </c>
      <c r="E30" s="614" t="s">
        <v>103</v>
      </c>
      <c r="F30" s="615" t="s">
        <v>140</v>
      </c>
      <c r="G30" s="616" t="s">
        <v>42</v>
      </c>
      <c r="H30" s="43"/>
      <c r="I30" s="45"/>
      <c r="J30" s="669" t="s">
        <v>335</v>
      </c>
      <c r="K30" s="508"/>
      <c r="L30" s="525" t="s">
        <v>38</v>
      </c>
      <c r="M30" s="59" t="s">
        <v>108</v>
      </c>
      <c r="N30" s="508"/>
      <c r="O30" s="748"/>
    </row>
    <row r="31" spans="1:15" ht="41.25" thickBot="1">
      <c r="A31" s="37"/>
      <c r="B31" s="611"/>
      <c r="C31" s="296"/>
      <c r="D31" s="297"/>
      <c r="E31" s="297"/>
      <c r="F31" s="554"/>
      <c r="G31" s="611"/>
      <c r="H31" s="43"/>
      <c r="I31" s="45"/>
      <c r="J31" s="670" t="s">
        <v>336</v>
      </c>
      <c r="K31" s="317"/>
      <c r="L31" s="518" t="s">
        <v>38</v>
      </c>
      <c r="M31" s="59" t="s">
        <v>108</v>
      </c>
      <c r="N31" s="553"/>
      <c r="O31" s="748"/>
    </row>
    <row r="32" spans="1:15" ht="41.25" customHeight="1" thickBot="1">
      <c r="A32" s="37"/>
      <c r="B32" s="720" t="s">
        <v>245</v>
      </c>
      <c r="C32" s="721"/>
      <c r="D32" s="721"/>
      <c r="E32" s="721"/>
      <c r="F32" s="721"/>
      <c r="G32" s="722"/>
      <c r="H32" s="43"/>
      <c r="I32" s="45"/>
      <c r="J32" s="671" t="s">
        <v>337</v>
      </c>
      <c r="K32" s="618"/>
      <c r="L32" s="672" t="s">
        <v>38</v>
      </c>
      <c r="M32" s="673" t="s">
        <v>333</v>
      </c>
      <c r="N32" s="674"/>
      <c r="O32" s="749"/>
    </row>
    <row r="33" spans="1:15" ht="69" customHeight="1" thickBot="1">
      <c r="A33" s="37"/>
      <c r="B33" s="621" t="s">
        <v>131</v>
      </c>
      <c r="C33" s="622">
        <v>1</v>
      </c>
      <c r="D33" s="623" t="s">
        <v>108</v>
      </c>
      <c r="E33" s="624" t="s">
        <v>108</v>
      </c>
      <c r="F33" s="625" t="s">
        <v>140</v>
      </c>
      <c r="G33" s="598" t="s">
        <v>43</v>
      </c>
      <c r="H33" s="43"/>
      <c r="I33" s="45"/>
      <c r="J33" s="756" t="s">
        <v>296</v>
      </c>
      <c r="K33" s="757"/>
      <c r="L33" s="757"/>
      <c r="M33" s="757"/>
      <c r="N33" s="757"/>
      <c r="O33" s="758"/>
    </row>
    <row r="34" spans="1:15" ht="72.75" customHeight="1">
      <c r="A34" s="37"/>
      <c r="B34" s="579"/>
      <c r="C34" s="296"/>
      <c r="D34" s="507"/>
      <c r="E34" s="507"/>
      <c r="F34" s="510"/>
      <c r="G34" s="580"/>
      <c r="H34" s="43"/>
      <c r="I34" s="45"/>
      <c r="J34" s="581" t="s">
        <v>270</v>
      </c>
      <c r="K34" s="659">
        <v>1</v>
      </c>
      <c r="L34" s="630" t="s">
        <v>108</v>
      </c>
      <c r="M34" s="660" t="s">
        <v>38</v>
      </c>
      <c r="N34" s="661"/>
      <c r="O34" s="568" t="s">
        <v>356</v>
      </c>
    </row>
    <row r="35" spans="1:15" ht="64.5" customHeight="1" thickBot="1">
      <c r="A35" s="37"/>
      <c r="B35" s="509"/>
      <c r="C35" s="296"/>
      <c r="D35" s="507"/>
      <c r="E35" s="507"/>
      <c r="F35" s="510"/>
      <c r="G35" s="509"/>
      <c r="H35" s="43"/>
      <c r="I35" s="45"/>
      <c r="J35" s="734" t="s">
        <v>1</v>
      </c>
      <c r="K35" s="735"/>
      <c r="L35" s="735"/>
      <c r="M35" s="54"/>
      <c r="N35" s="54"/>
      <c r="O35" s="55"/>
    </row>
    <row r="36" spans="1:15" ht="61.5" thickBot="1">
      <c r="A36" s="37"/>
      <c r="B36" s="627" t="s">
        <v>222</v>
      </c>
      <c r="C36" s="628" t="s">
        <v>78</v>
      </c>
      <c r="D36" s="628" t="s">
        <v>31</v>
      </c>
      <c r="E36" s="628" t="s">
        <v>32</v>
      </c>
      <c r="F36" s="628" t="s">
        <v>80</v>
      </c>
      <c r="G36" s="629" t="s">
        <v>34</v>
      </c>
      <c r="H36" s="43"/>
      <c r="I36" s="45"/>
      <c r="J36" s="527" t="s">
        <v>270</v>
      </c>
      <c r="K36" s="317">
        <v>1</v>
      </c>
      <c r="L36" s="62" t="s">
        <v>103</v>
      </c>
      <c r="M36" s="290" t="s">
        <v>333</v>
      </c>
      <c r="N36" s="540" t="s">
        <v>82</v>
      </c>
      <c r="O36" s="543" t="s">
        <v>338</v>
      </c>
    </row>
    <row r="37" spans="1:15" ht="37.5" customHeight="1" thickBot="1">
      <c r="A37" s="37"/>
      <c r="B37" s="744" t="s">
        <v>152</v>
      </c>
      <c r="C37" s="745"/>
      <c r="D37" s="745"/>
      <c r="E37" s="745"/>
      <c r="F37" s="745"/>
      <c r="G37" s="746"/>
      <c r="H37" s="43"/>
      <c r="I37" s="45"/>
      <c r="J37" s="734" t="s">
        <v>243</v>
      </c>
      <c r="K37" s="765"/>
      <c r="L37" s="766"/>
      <c r="M37" s="767"/>
      <c r="N37" s="767"/>
      <c r="O37" s="768"/>
    </row>
    <row r="38" spans="1:15" ht="60" customHeight="1">
      <c r="A38" s="37"/>
      <c r="B38" s="581" t="s">
        <v>352</v>
      </c>
      <c r="C38" s="630">
        <v>0.8</v>
      </c>
      <c r="D38" s="631">
        <v>0.921</v>
      </c>
      <c r="E38" s="631">
        <v>0.964</v>
      </c>
      <c r="F38" s="633" t="s">
        <v>83</v>
      </c>
      <c r="G38" s="761" t="s">
        <v>44</v>
      </c>
      <c r="H38" s="43"/>
      <c r="I38" s="45"/>
      <c r="J38" s="527" t="s">
        <v>270</v>
      </c>
      <c r="K38" s="317">
        <v>1</v>
      </c>
      <c r="L38" s="515" t="s">
        <v>103</v>
      </c>
      <c r="M38" s="58" t="s">
        <v>108</v>
      </c>
      <c r="N38" s="540" t="s">
        <v>82</v>
      </c>
      <c r="O38" s="545" t="s">
        <v>339</v>
      </c>
    </row>
    <row r="39" spans="1:15" ht="40.5">
      <c r="A39" s="37"/>
      <c r="B39" s="546" t="s">
        <v>353</v>
      </c>
      <c r="C39" s="62">
        <v>0.9</v>
      </c>
      <c r="D39" s="313">
        <v>0.964</v>
      </c>
      <c r="E39" s="313">
        <v>0.959</v>
      </c>
      <c r="F39" s="540" t="s">
        <v>82</v>
      </c>
      <c r="G39" s="762"/>
      <c r="H39" s="43"/>
      <c r="I39" s="45"/>
      <c r="J39" s="734" t="s">
        <v>241</v>
      </c>
      <c r="K39" s="737"/>
      <c r="L39" s="737"/>
      <c r="M39" s="737"/>
      <c r="N39" s="737"/>
      <c r="O39" s="738"/>
    </row>
    <row r="40" spans="1:15" ht="41.25" thickBot="1">
      <c r="A40" s="37"/>
      <c r="B40" s="555" t="s">
        <v>130</v>
      </c>
      <c r="C40" s="605" t="s">
        <v>103</v>
      </c>
      <c r="D40" s="605" t="s">
        <v>103</v>
      </c>
      <c r="E40" s="632" t="s">
        <v>103</v>
      </c>
      <c r="F40" s="542" t="s">
        <v>83</v>
      </c>
      <c r="G40" s="620" t="s">
        <v>45</v>
      </c>
      <c r="H40" s="43"/>
      <c r="I40" s="45"/>
      <c r="J40" s="527" t="s">
        <v>270</v>
      </c>
      <c r="K40" s="317">
        <v>1</v>
      </c>
      <c r="L40" s="62" t="s">
        <v>108</v>
      </c>
      <c r="M40" s="502" t="s">
        <v>103</v>
      </c>
      <c r="N40" s="552" t="s">
        <v>83</v>
      </c>
      <c r="O40" s="513" t="s">
        <v>4</v>
      </c>
    </row>
    <row r="41" spans="1:15" ht="30" customHeight="1" thickBot="1">
      <c r="A41" s="37"/>
      <c r="B41" s="626"/>
      <c r="C41" s="507"/>
      <c r="D41" s="507"/>
      <c r="E41" s="507"/>
      <c r="F41" s="592"/>
      <c r="G41" s="626"/>
      <c r="H41" s="43"/>
      <c r="I41" s="45"/>
      <c r="J41" s="763" t="s">
        <v>223</v>
      </c>
      <c r="K41" s="764"/>
      <c r="L41" s="764"/>
      <c r="M41" s="764"/>
      <c r="N41" s="764"/>
      <c r="O41" s="644"/>
    </row>
    <row r="42" spans="1:15" ht="40.5" customHeight="1" thickBot="1">
      <c r="A42" s="37"/>
      <c r="B42" s="720" t="s">
        <v>250</v>
      </c>
      <c r="C42" s="721"/>
      <c r="D42" s="721"/>
      <c r="E42" s="721"/>
      <c r="F42" s="721"/>
      <c r="G42" s="722"/>
      <c r="H42" s="43"/>
      <c r="I42" s="45"/>
      <c r="J42" s="527" t="s">
        <v>270</v>
      </c>
      <c r="K42" s="317">
        <v>1</v>
      </c>
      <c r="L42" s="62" t="s">
        <v>108</v>
      </c>
      <c r="M42" s="502" t="s">
        <v>108</v>
      </c>
      <c r="N42" s="541" t="s">
        <v>140</v>
      </c>
      <c r="O42" s="543" t="s">
        <v>3</v>
      </c>
    </row>
    <row r="43" spans="1:15" ht="41.25" thickBot="1">
      <c r="A43" s="37"/>
      <c r="B43" s="583" t="s">
        <v>134</v>
      </c>
      <c r="C43" s="584">
        <v>1</v>
      </c>
      <c r="D43" s="635" t="s">
        <v>103</v>
      </c>
      <c r="E43" s="636" t="s">
        <v>103</v>
      </c>
      <c r="F43" s="637" t="s">
        <v>140</v>
      </c>
      <c r="G43" s="638"/>
      <c r="H43" s="43"/>
      <c r="I43" s="45"/>
      <c r="J43" s="734" t="s">
        <v>244</v>
      </c>
      <c r="K43" s="750"/>
      <c r="L43" s="750"/>
      <c r="M43" s="750"/>
      <c r="N43" s="750"/>
      <c r="O43" s="751"/>
    </row>
    <row r="44" spans="1:15" ht="41.25" thickBot="1">
      <c r="A44" s="37"/>
      <c r="B44" s="742" t="s">
        <v>163</v>
      </c>
      <c r="C44" s="742"/>
      <c r="D44" s="742"/>
      <c r="E44" s="742"/>
      <c r="F44" s="742"/>
      <c r="G44" s="742"/>
      <c r="H44" s="43"/>
      <c r="I44" s="45"/>
      <c r="J44" s="602" t="s">
        <v>270</v>
      </c>
      <c r="K44" s="662">
        <v>1</v>
      </c>
      <c r="L44" s="663" t="s">
        <v>108</v>
      </c>
      <c r="M44" s="664" t="s">
        <v>38</v>
      </c>
      <c r="N44" s="558"/>
      <c r="O44" s="556" t="s">
        <v>2</v>
      </c>
    </row>
    <row r="45" spans="1:15" ht="40.5" customHeight="1" thickBot="1">
      <c r="A45" s="37"/>
      <c r="B45" s="720" t="s">
        <v>251</v>
      </c>
      <c r="C45" s="721"/>
      <c r="D45" s="721"/>
      <c r="E45" s="721"/>
      <c r="F45" s="721"/>
      <c r="G45" s="722"/>
      <c r="H45" s="43"/>
      <c r="I45" s="45"/>
      <c r="J45" s="587"/>
      <c r="K45" s="521"/>
      <c r="L45" s="507"/>
      <c r="M45" s="507"/>
      <c r="N45" s="510"/>
      <c r="O45" s="587"/>
    </row>
    <row r="46" spans="1:9" ht="67.5" customHeight="1" thickBot="1">
      <c r="A46" s="37"/>
      <c r="B46" s="639" t="s">
        <v>46</v>
      </c>
      <c r="C46" s="640" t="s">
        <v>97</v>
      </c>
      <c r="D46" s="641" t="s">
        <v>47</v>
      </c>
      <c r="E46" s="641" t="s">
        <v>48</v>
      </c>
      <c r="F46" s="642" t="s">
        <v>82</v>
      </c>
      <c r="G46" s="643" t="s">
        <v>49</v>
      </c>
      <c r="H46" s="43"/>
      <c r="I46" s="45"/>
    </row>
    <row r="47" spans="1:15" ht="57" customHeight="1">
      <c r="A47" s="37"/>
      <c r="B47" s="522"/>
      <c r="C47" s="507"/>
      <c r="D47" s="507"/>
      <c r="E47" s="507"/>
      <c r="F47" s="510"/>
      <c r="G47" s="538"/>
      <c r="H47" s="43"/>
      <c r="I47" s="45"/>
      <c r="J47" s="519"/>
      <c r="K47" s="519"/>
      <c r="L47" s="519"/>
      <c r="M47" s="519"/>
      <c r="N47" s="519"/>
      <c r="O47" s="519"/>
    </row>
    <row r="48" spans="1:15" ht="61.5" customHeight="1" thickBot="1">
      <c r="A48" s="37"/>
      <c r="B48" s="512"/>
      <c r="C48" s="512"/>
      <c r="D48" s="512"/>
      <c r="E48" s="512"/>
      <c r="F48" s="512"/>
      <c r="G48" s="512"/>
      <c r="H48" s="43"/>
      <c r="I48" s="45"/>
      <c r="J48" s="520"/>
      <c r="K48" s="521"/>
      <c r="L48" s="507"/>
      <c r="M48" s="507"/>
      <c r="N48" s="528"/>
      <c r="O48" s="520"/>
    </row>
    <row r="49" spans="1:18" ht="54.75" customHeight="1" thickBot="1">
      <c r="A49" s="37"/>
      <c r="B49" s="272" t="s">
        <v>222</v>
      </c>
      <c r="C49" s="273" t="s">
        <v>78</v>
      </c>
      <c r="D49" s="273" t="s">
        <v>31</v>
      </c>
      <c r="E49" s="273" t="s">
        <v>32</v>
      </c>
      <c r="F49" s="273" t="s">
        <v>80</v>
      </c>
      <c r="G49" s="274" t="s">
        <v>34</v>
      </c>
      <c r="H49" s="43"/>
      <c r="I49" s="45"/>
      <c r="J49" s="716"/>
      <c r="K49" s="717"/>
      <c r="L49" s="717"/>
      <c r="M49" s="519"/>
      <c r="N49" s="519"/>
      <c r="O49" s="519"/>
      <c r="P49" s="23"/>
      <c r="Q49" s="23"/>
      <c r="R49" s="23"/>
    </row>
    <row r="50" spans="1:15" ht="42.75" customHeight="1">
      <c r="A50" s="37"/>
      <c r="B50" s="723" t="s">
        <v>50</v>
      </c>
      <c r="C50" s="724"/>
      <c r="D50" s="724"/>
      <c r="E50" s="724"/>
      <c r="F50" s="724"/>
      <c r="G50" s="725"/>
      <c r="H50" s="43"/>
      <c r="I50" s="45"/>
      <c r="J50" s="520"/>
      <c r="K50" s="521"/>
      <c r="L50" s="507"/>
      <c r="M50" s="507"/>
      <c r="N50" s="529"/>
      <c r="O50" s="520"/>
    </row>
    <row r="51" spans="1:15" ht="30">
      <c r="A51" s="37"/>
      <c r="B51" s="551" t="s">
        <v>54</v>
      </c>
      <c r="C51" s="513" t="s">
        <v>51</v>
      </c>
      <c r="D51" s="513">
        <v>1929</v>
      </c>
      <c r="E51" s="513">
        <v>1887</v>
      </c>
      <c r="F51" s="540"/>
      <c r="G51" s="543" t="s">
        <v>346</v>
      </c>
      <c r="H51" s="43"/>
      <c r="I51" s="45"/>
      <c r="J51" s="716"/>
      <c r="K51" s="718"/>
      <c r="L51" s="719"/>
      <c r="M51" s="507"/>
      <c r="N51" s="528"/>
      <c r="O51" s="520"/>
    </row>
    <row r="52" spans="1:15" ht="45" customHeight="1">
      <c r="A52" s="37"/>
      <c r="B52" s="551" t="s">
        <v>354</v>
      </c>
      <c r="C52" s="63"/>
      <c r="D52" s="504">
        <v>91</v>
      </c>
      <c r="E52" s="505">
        <v>44</v>
      </c>
      <c r="F52" s="645"/>
      <c r="G52" s="617"/>
      <c r="H52" s="43"/>
      <c r="I52" s="45"/>
      <c r="J52" s="520"/>
      <c r="K52" s="521"/>
      <c r="L52" s="523"/>
      <c r="M52" s="523"/>
      <c r="N52" s="529"/>
      <c r="O52" s="530"/>
    </row>
    <row r="53" spans="1:15" ht="21.75">
      <c r="A53" s="37"/>
      <c r="B53" s="551" t="s">
        <v>52</v>
      </c>
      <c r="C53" s="63"/>
      <c r="D53" s="322" t="s">
        <v>58</v>
      </c>
      <c r="E53" s="646" t="s">
        <v>59</v>
      </c>
      <c r="F53" s="552" t="s">
        <v>83</v>
      </c>
      <c r="G53" s="545"/>
      <c r="H53" s="43"/>
      <c r="I53" s="44"/>
      <c r="J53" s="716"/>
      <c r="K53" s="716"/>
      <c r="L53" s="716"/>
      <c r="M53" s="716"/>
      <c r="N53" s="716"/>
      <c r="O53" s="716"/>
    </row>
    <row r="54" spans="1:15" s="13" customFormat="1" ht="21.75">
      <c r="A54" s="42"/>
      <c r="B54" s="546" t="s">
        <v>53</v>
      </c>
      <c r="C54" s="63"/>
      <c r="D54" s="285" t="s">
        <v>60</v>
      </c>
      <c r="E54" s="647" t="s">
        <v>55</v>
      </c>
      <c r="F54" s="590" t="s">
        <v>83</v>
      </c>
      <c r="G54" s="634"/>
      <c r="H54" s="43"/>
      <c r="I54" s="44"/>
      <c r="J54" s="520"/>
      <c r="K54" s="521"/>
      <c r="L54" s="507"/>
      <c r="M54" s="507"/>
      <c r="N54" s="531"/>
      <c r="O54" s="520"/>
    </row>
    <row r="55" spans="1:15" s="13" customFormat="1" ht="41.25" thickBot="1">
      <c r="A55" s="42"/>
      <c r="B55" s="557" t="s">
        <v>341</v>
      </c>
      <c r="C55" s="665"/>
      <c r="D55" s="665" t="s">
        <v>38</v>
      </c>
      <c r="E55" s="666" t="s">
        <v>66</v>
      </c>
      <c r="F55" s="619"/>
      <c r="G55" s="667" t="s">
        <v>67</v>
      </c>
      <c r="H55" s="43"/>
      <c r="I55" s="44"/>
      <c r="J55" s="519"/>
      <c r="K55" s="519"/>
      <c r="L55" s="519"/>
      <c r="M55" s="519"/>
      <c r="N55" s="519"/>
      <c r="O55" s="519"/>
    </row>
    <row r="56" spans="8:15" s="13" customFormat="1" ht="21" thickBot="1">
      <c r="H56" s="7"/>
      <c r="I56" s="8"/>
      <c r="J56" s="520"/>
      <c r="K56" s="521"/>
      <c r="L56" s="507"/>
      <c r="M56" s="507"/>
      <c r="N56" s="532"/>
      <c r="O56" s="520"/>
    </row>
    <row r="57" spans="2:15" s="13" customFormat="1" ht="21" thickBot="1">
      <c r="B57" s="726" t="s">
        <v>61</v>
      </c>
      <c r="C57" s="727"/>
      <c r="D57" s="727"/>
      <c r="E57" s="727"/>
      <c r="F57" s="727"/>
      <c r="G57" s="728"/>
      <c r="H57" s="7"/>
      <c r="I57" s="8"/>
      <c r="J57" s="716"/>
      <c r="K57" s="716"/>
      <c r="L57" s="716"/>
      <c r="M57" s="716"/>
      <c r="N57" s="716"/>
      <c r="O57" s="716"/>
    </row>
    <row r="58" spans="2:15" ht="38.25" customHeight="1">
      <c r="B58" s="512"/>
      <c r="C58" s="512"/>
      <c r="D58" s="512"/>
      <c r="E58" s="512"/>
      <c r="F58" s="512"/>
      <c r="G58" s="512"/>
      <c r="J58" s="520"/>
      <c r="K58" s="521"/>
      <c r="L58" s="507"/>
      <c r="M58" s="507"/>
      <c r="N58" s="510"/>
      <c r="O58" s="520"/>
    </row>
    <row r="59" spans="2:15" ht="20.25">
      <c r="B59" s="53"/>
      <c r="C59" s="53"/>
      <c r="D59" s="53"/>
      <c r="E59" s="53"/>
      <c r="F59" s="53"/>
      <c r="G59" s="53"/>
      <c r="J59" s="716"/>
      <c r="K59" s="716"/>
      <c r="L59" s="716"/>
      <c r="M59" s="716"/>
      <c r="N59" s="716"/>
      <c r="O59" s="716"/>
    </row>
    <row r="60" spans="2:15" ht="21.75">
      <c r="B60" s="319"/>
      <c r="C60" s="49"/>
      <c r="D60" s="51"/>
      <c r="E60" s="51"/>
      <c r="F60" s="50"/>
      <c r="G60" s="26"/>
      <c r="J60" s="520"/>
      <c r="K60" s="521"/>
      <c r="L60" s="507"/>
      <c r="M60" s="507"/>
      <c r="N60" s="510"/>
      <c r="O60" s="520"/>
    </row>
    <row r="61" spans="2:15" ht="20.25">
      <c r="B61" s="52"/>
      <c r="C61" s="37"/>
      <c r="D61" s="37"/>
      <c r="E61" s="37"/>
      <c r="F61" s="37"/>
      <c r="G61" s="37"/>
      <c r="J61" s="522"/>
      <c r="K61" s="521"/>
      <c r="L61" s="523"/>
      <c r="M61" s="523"/>
      <c r="N61" s="523"/>
      <c r="O61" s="522"/>
    </row>
  </sheetData>
  <sheetProtection/>
  <mergeCells count="37">
    <mergeCell ref="O28:O32"/>
    <mergeCell ref="J43:O43"/>
    <mergeCell ref="J27:M27"/>
    <mergeCell ref="B9:G9"/>
    <mergeCell ref="J33:O33"/>
    <mergeCell ref="G15:G16"/>
    <mergeCell ref="G38:G39"/>
    <mergeCell ref="J41:N41"/>
    <mergeCell ref="J37:O37"/>
    <mergeCell ref="O20:O21"/>
    <mergeCell ref="B2:O2"/>
    <mergeCell ref="B44:G44"/>
    <mergeCell ref="J9:O9"/>
    <mergeCell ref="J6:O6"/>
    <mergeCell ref="J10:O10"/>
    <mergeCell ref="B4:G4"/>
    <mergeCell ref="J4:O4"/>
    <mergeCell ref="B37:G37"/>
    <mergeCell ref="J25:O25"/>
    <mergeCell ref="B32:G32"/>
    <mergeCell ref="B6:F6"/>
    <mergeCell ref="J15:O15"/>
    <mergeCell ref="B42:G42"/>
    <mergeCell ref="J35:L35"/>
    <mergeCell ref="B14:E14"/>
    <mergeCell ref="B21:G21"/>
    <mergeCell ref="B25:G25"/>
    <mergeCell ref="B29:G29"/>
    <mergeCell ref="J39:O39"/>
    <mergeCell ref="J53:O53"/>
    <mergeCell ref="J59:O59"/>
    <mergeCell ref="J49:L49"/>
    <mergeCell ref="J51:L51"/>
    <mergeCell ref="J57:O57"/>
    <mergeCell ref="B45:G45"/>
    <mergeCell ref="B50:G50"/>
    <mergeCell ref="B57:G57"/>
  </mergeCells>
  <conditionalFormatting sqref="M50:M51 L58:M58 L50 L56:M56 L31 D46:E47 D33:E34 D43:E43 D52:E54 L40:M40 L60:M60 L48:M48 L54:M54 D38:E41 L34:M34 L44:M45 L42:M42 L36:M36">
    <cfRule type="cellIs" priority="1" dxfId="2" operator="equal" stopIfTrue="1">
      <formula>"G"</formula>
    </cfRule>
    <cfRule type="cellIs" priority="2" dxfId="1" operator="equal" stopIfTrue="1">
      <formula>"A"</formula>
    </cfRule>
    <cfRule type="cellIs" priority="3" dxfId="0" operator="equal" stopIfTrue="1">
      <formula>"R"</formula>
    </cfRule>
  </conditionalFormatting>
  <conditionalFormatting sqref="L28:M28 M29:M32">
    <cfRule type="cellIs" priority="4" dxfId="2" operator="equal" stopIfTrue="1">
      <formula>"G"</formula>
    </cfRule>
    <cfRule type="cellIs" priority="5" dxfId="1" operator="equal" stopIfTrue="1">
      <formula>"A"</formula>
    </cfRule>
    <cfRule type="cellIs" priority="6" dxfId="0" operator="equal" stopIfTrue="1">
      <formula>"R"</formula>
    </cfRule>
  </conditionalFormatting>
  <printOptions horizontalCentered="1"/>
  <pageMargins left="0.31496062992125984" right="0.1968503937007874" top="0.1968503937007874" bottom="0.2362204724409449" header="0.15748031496062992" footer="0.15748031496062992"/>
  <pageSetup fitToHeight="1" fitToWidth="1" horizontalDpi="600" verticalDpi="600" orientation="portrait" paperSize="9" scale="30" r:id="rId2"/>
  <headerFooter alignWithMargins="0">
    <oddFooter>&amp;C
&amp;R&amp;P</oddFooter>
  </headerFooter>
  <ignoredErrors>
    <ignoredError sqref="D53:E53 D54:E54"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1:A1"/>
  <sheetViews>
    <sheetView showGridLines="0" zoomScaleSheetLayoutView="100" zoomScalePageLayoutView="0" workbookViewId="0" topLeftCell="A1">
      <pane ySplit="3" topLeftCell="A38" activePane="bottomLeft" state="frozen"/>
      <selection pane="topLeft" activeCell="E42" sqref="E42"/>
      <selection pane="bottomLeft" activeCell="J87" sqref="J87"/>
    </sheetView>
  </sheetViews>
  <sheetFormatPr defaultColWidth="9.140625" defaultRowHeight="12.75"/>
  <cols>
    <col min="1" max="1" width="1.28515625" style="88" customWidth="1"/>
    <col min="2" max="2" width="68.7109375" style="88" customWidth="1"/>
    <col min="3" max="5" width="9.00390625" style="88" customWidth="1"/>
    <col min="6" max="6" width="0.71875" style="88" customWidth="1"/>
    <col min="7" max="11" width="9.140625" style="88" customWidth="1"/>
    <col min="12" max="12" width="3.28125" style="88" customWidth="1"/>
    <col min="13" max="16384" width="9.140625" style="88" customWidth="1"/>
  </cols>
  <sheetData>
    <row r="3" ht="27" customHeight="1"/>
  </sheetData>
  <sheetProtection/>
  <printOptions horizontalCentered="1"/>
  <pageMargins left="0.35433070866141736" right="0.35433070866141736" top="0.5905511811023623" bottom="0.5905511811023623" header="0.5118110236220472" footer="0.5118110236220472"/>
  <pageSetup fitToHeight="3" horizontalDpi="600" verticalDpi="600" orientation="portrait" paperSize="9" r:id="rId2"/>
  <rowBreaks count="2" manualBreakCount="2">
    <brk id="51" max="5" man="1"/>
    <brk id="102" max="7" man="1"/>
  </rowBreaks>
  <drawing r:id="rId1"/>
</worksheet>
</file>

<file path=xl/worksheets/sheet5.xml><?xml version="1.0" encoding="utf-8"?>
<worksheet xmlns="http://schemas.openxmlformats.org/spreadsheetml/2006/main" xmlns:r="http://schemas.openxmlformats.org/officeDocument/2006/relationships">
  <sheetPr>
    <tabColor indexed="26"/>
  </sheetPr>
  <dimension ref="A1:A1"/>
  <sheetViews>
    <sheetView showGridLines="0" view="pageBreakPreview" zoomScaleSheetLayoutView="100" zoomScalePageLayoutView="0" workbookViewId="0" topLeftCell="A1">
      <pane ySplit="3" topLeftCell="A4" activePane="bottomLeft" state="frozen"/>
      <selection pane="topLeft" activeCell="E42" sqref="E42"/>
      <selection pane="bottomLeft" activeCell="H17" sqref="H17"/>
    </sheetView>
  </sheetViews>
  <sheetFormatPr defaultColWidth="9.140625" defaultRowHeight="12.75"/>
  <cols>
    <col min="1" max="1" width="1.28515625" style="88" customWidth="1"/>
    <col min="2" max="2" width="68.7109375" style="88" customWidth="1"/>
    <col min="3" max="5" width="9.00390625" style="88" customWidth="1"/>
    <col min="6" max="6" width="0.71875" style="88" customWidth="1"/>
    <col min="7" max="11" width="9.140625" style="88" customWidth="1"/>
    <col min="12" max="12" width="3.28125" style="88" customWidth="1"/>
    <col min="13" max="16384" width="9.140625" style="88" customWidth="1"/>
  </cols>
  <sheetData>
    <row r="3" ht="27" customHeight="1"/>
  </sheetData>
  <sheetProtection/>
  <printOptions horizontalCentered="1"/>
  <pageMargins left="0.35433070866141736" right="0.35433070866141736" top="0.5905511811023623" bottom="0.5905511811023623" header="0.5118110236220472" footer="0.5118110236220472"/>
  <pageSetup fitToHeight="3" horizontalDpi="600" verticalDpi="600" orientation="portrait" paperSize="9" r:id="rId2"/>
  <rowBreaks count="2" manualBreakCount="2">
    <brk id="51" max="5" man="1"/>
    <brk id="102" max="7" man="1"/>
  </rowBreaks>
  <drawing r:id="rId1"/>
</worksheet>
</file>

<file path=xl/worksheets/sheet6.xml><?xml version="1.0" encoding="utf-8"?>
<worksheet xmlns="http://schemas.openxmlformats.org/spreadsheetml/2006/main" xmlns:r="http://schemas.openxmlformats.org/officeDocument/2006/relationships">
  <sheetPr>
    <tabColor indexed="26"/>
  </sheetPr>
  <dimension ref="A1:A1"/>
  <sheetViews>
    <sheetView view="pageBreakPreview" zoomScale="60" zoomScalePageLayoutView="0" workbookViewId="0" topLeftCell="A1">
      <selection activeCell="H7" sqref="H7"/>
    </sheetView>
  </sheetViews>
  <sheetFormatPr defaultColWidth="9.140625" defaultRowHeight="12.75"/>
  <cols>
    <col min="1" max="1" width="1.28515625" style="0" customWidth="1"/>
    <col min="2" max="2" width="68.7109375" style="0" customWidth="1"/>
    <col min="3" max="5" width="9.00390625" style="0" customWidth="1"/>
    <col min="6" max="6" width="0.71875" style="0" customWidth="1"/>
  </cols>
  <sheetData>
    <row r="11" ht="4.5" customHeight="1"/>
  </sheetData>
  <sheetProtection/>
  <printOptions/>
  <pageMargins left="0.35433070866141736" right="0.35433070866141736" top="0.5905511811023623" bottom="0.5905511811023623"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33:D93"/>
  <sheetViews>
    <sheetView showGridLines="0" view="pageBreakPreview" zoomScaleSheetLayoutView="100" zoomScalePageLayoutView="0" workbookViewId="0" topLeftCell="A1">
      <pane ySplit="3" topLeftCell="A7" activePane="bottomLeft" state="frozen"/>
      <selection pane="topLeft" activeCell="E42" sqref="E42"/>
      <selection pane="bottomLeft" activeCell="E32" sqref="E32"/>
    </sheetView>
  </sheetViews>
  <sheetFormatPr defaultColWidth="9.140625" defaultRowHeight="12.75"/>
  <cols>
    <col min="1" max="1" width="1.28515625" style="88" customWidth="1"/>
    <col min="2" max="2" width="68.7109375" style="88" customWidth="1"/>
    <col min="3" max="3" width="11.140625" style="88" customWidth="1"/>
    <col min="4" max="4" width="11.57421875" style="88" customWidth="1"/>
    <col min="5" max="5" width="9.00390625" style="88" customWidth="1"/>
    <col min="6" max="6" width="0.71875" style="88" customWidth="1"/>
    <col min="7" max="11" width="9.140625" style="88" customWidth="1"/>
    <col min="12" max="12" width="3.28125" style="88" customWidth="1"/>
    <col min="13" max="16384" width="9.140625" style="88" customWidth="1"/>
  </cols>
  <sheetData>
    <row r="3" ht="27" customHeight="1"/>
    <row r="33" spans="2:4" ht="45">
      <c r="B33" s="533" t="s">
        <v>5</v>
      </c>
      <c r="C33" s="533" t="s">
        <v>6</v>
      </c>
      <c r="D33" s="533" t="s">
        <v>7</v>
      </c>
    </row>
    <row r="34" spans="2:4" ht="15">
      <c r="B34" s="536" t="s">
        <v>8</v>
      </c>
      <c r="C34" s="535">
        <v>16</v>
      </c>
      <c r="D34" s="535">
        <v>4</v>
      </c>
    </row>
    <row r="35" spans="2:4" ht="15">
      <c r="B35" s="535" t="s">
        <v>9</v>
      </c>
      <c r="C35" s="535">
        <v>1</v>
      </c>
      <c r="D35" s="535">
        <v>5</v>
      </c>
    </row>
    <row r="36" spans="2:4" ht="15">
      <c r="B36" s="535" t="s">
        <v>10</v>
      </c>
      <c r="C36" s="535">
        <v>0</v>
      </c>
      <c r="D36" s="535">
        <v>1</v>
      </c>
    </row>
    <row r="37" spans="2:4" ht="15">
      <c r="B37" s="535" t="s">
        <v>11</v>
      </c>
      <c r="C37" s="535">
        <v>28</v>
      </c>
      <c r="D37" s="535">
        <v>21</v>
      </c>
    </row>
    <row r="38" spans="2:4" ht="15">
      <c r="B38" s="535" t="s">
        <v>12</v>
      </c>
      <c r="C38" s="535">
        <v>0</v>
      </c>
      <c r="D38" s="535">
        <v>3</v>
      </c>
    </row>
    <row r="39" spans="2:4" ht="15">
      <c r="B39" s="535" t="s">
        <v>13</v>
      </c>
      <c r="C39" s="535">
        <v>9</v>
      </c>
      <c r="D39" s="535">
        <v>2</v>
      </c>
    </row>
    <row r="40" spans="2:4" ht="15">
      <c r="B40" s="535" t="s">
        <v>14</v>
      </c>
      <c r="C40" s="535">
        <v>99</v>
      </c>
      <c r="D40" s="535">
        <v>22</v>
      </c>
    </row>
    <row r="41" spans="2:4" ht="15">
      <c r="B41" s="535" t="s">
        <v>15</v>
      </c>
      <c r="C41" s="535">
        <v>18</v>
      </c>
      <c r="D41" s="535">
        <v>16</v>
      </c>
    </row>
    <row r="42" spans="2:4" ht="15">
      <c r="B42" s="533" t="s">
        <v>16</v>
      </c>
      <c r="C42" s="535"/>
      <c r="D42" s="535"/>
    </row>
    <row r="43" spans="2:4" ht="57">
      <c r="B43" s="535" t="s">
        <v>17</v>
      </c>
      <c r="C43" s="535" t="s">
        <v>18</v>
      </c>
      <c r="D43" s="535" t="s">
        <v>19</v>
      </c>
    </row>
    <row r="44" spans="2:4" ht="15">
      <c r="B44" s="533" t="s">
        <v>20</v>
      </c>
      <c r="C44" s="535"/>
      <c r="D44" s="535"/>
    </row>
    <row r="45" spans="2:4" ht="15">
      <c r="B45" s="701" t="s">
        <v>381</v>
      </c>
      <c r="C45" s="535">
        <v>1</v>
      </c>
      <c r="D45" s="535">
        <v>0</v>
      </c>
    </row>
    <row r="46" spans="2:4" ht="15">
      <c r="B46" s="533" t="s">
        <v>21</v>
      </c>
      <c r="C46" s="534"/>
      <c r="D46" s="535"/>
    </row>
    <row r="47" spans="2:4" ht="28.5">
      <c r="B47" s="535" t="s">
        <v>22</v>
      </c>
      <c r="C47" s="769" t="s">
        <v>23</v>
      </c>
      <c r="D47" s="769"/>
    </row>
    <row r="64" ht="15"/>
    <row r="65" ht="15"/>
    <row r="66" ht="15"/>
    <row r="67" ht="15"/>
    <row r="68" ht="15"/>
    <row r="69" ht="15"/>
    <row r="70" ht="15"/>
    <row r="86" ht="15">
      <c r="B86" s="155"/>
    </row>
    <row r="87" spans="2:4" ht="15">
      <c r="B87" s="159"/>
      <c r="C87" s="159"/>
      <c r="D87" s="159"/>
    </row>
    <row r="88" spans="2:4" ht="15">
      <c r="B88" s="562"/>
      <c r="C88" s="563"/>
      <c r="D88" s="562"/>
    </row>
    <row r="89" spans="2:4" ht="15">
      <c r="B89" s="564"/>
      <c r="C89" s="565"/>
      <c r="D89" s="565"/>
    </row>
    <row r="90" spans="2:4" ht="15">
      <c r="B90" s="564"/>
      <c r="C90" s="565"/>
      <c r="D90" s="565"/>
    </row>
    <row r="91" spans="2:4" ht="15">
      <c r="B91" s="564"/>
      <c r="C91" s="565"/>
      <c r="D91" s="565"/>
    </row>
    <row r="92" spans="2:4" ht="15">
      <c r="B92" s="566"/>
      <c r="C92" s="567"/>
      <c r="D92" s="567"/>
    </row>
    <row r="93" spans="2:4" ht="15">
      <c r="B93" s="159"/>
      <c r="C93" s="159"/>
      <c r="D93" s="159"/>
    </row>
  </sheetData>
  <sheetProtection/>
  <mergeCells count="1">
    <mergeCell ref="C47:D47"/>
  </mergeCells>
  <printOptions horizontalCentered="1"/>
  <pageMargins left="0.35433070866141736" right="0.35433070866141736" top="0.5905511811023623" bottom="0.5905511811023623" header="0.5118110236220472" footer="0.5118110236220472"/>
  <pageSetup fitToHeight="3" horizontalDpi="600" verticalDpi="600" orientation="portrait" paperSize="9" scale="95" r:id="rId2"/>
  <headerFooter alignWithMargins="0">
    <oddFooter>&amp;R&amp;P</oddFooter>
  </headerFooter>
  <rowBreaks count="2" manualBreakCount="2">
    <brk id="48" max="5" man="1"/>
    <brk id="104" max="7" man="1"/>
  </rowBreaks>
  <drawing r:id="rId1"/>
</worksheet>
</file>

<file path=xl/worksheets/sheet8.xml><?xml version="1.0" encoding="utf-8"?>
<worksheet xmlns="http://schemas.openxmlformats.org/spreadsheetml/2006/main" xmlns:r="http://schemas.openxmlformats.org/officeDocument/2006/relationships">
  <sheetPr>
    <tabColor indexed="24"/>
  </sheetPr>
  <dimension ref="B21:D78"/>
  <sheetViews>
    <sheetView showGridLines="0" view="pageBreakPreview" zoomScaleSheetLayoutView="100" zoomScalePageLayoutView="0" workbookViewId="0" topLeftCell="A1">
      <pane ySplit="3" topLeftCell="A4" activePane="bottomLeft" state="frozen"/>
      <selection pane="topLeft" activeCell="E42" sqref="E42"/>
      <selection pane="bottomLeft" activeCell="E5" sqref="E5"/>
    </sheetView>
  </sheetViews>
  <sheetFormatPr defaultColWidth="9.140625" defaultRowHeight="12.75"/>
  <cols>
    <col min="1" max="1" width="1.28515625" style="88" customWidth="1"/>
    <col min="2" max="2" width="63.57421875" style="88" customWidth="1"/>
    <col min="3" max="3" width="27.7109375" style="88" customWidth="1"/>
    <col min="4" max="4" width="26.7109375" style="88" customWidth="1"/>
    <col min="5" max="9" width="9.140625" style="88" customWidth="1"/>
    <col min="10" max="10" width="3.28125" style="88" customWidth="1"/>
    <col min="11" max="16384" width="9.140625" style="88" customWidth="1"/>
  </cols>
  <sheetData>
    <row r="3" ht="27" customHeight="1"/>
    <row r="21" spans="2:4" ht="15">
      <c r="B21" s="533" t="s">
        <v>367</v>
      </c>
      <c r="C21" s="702">
        <v>40451</v>
      </c>
      <c r="D21" s="702" t="s">
        <v>383</v>
      </c>
    </row>
    <row r="22" spans="2:4" ht="15">
      <c r="B22" s="536" t="s">
        <v>368</v>
      </c>
      <c r="C22" s="697">
        <v>10659</v>
      </c>
      <c r="D22" s="697">
        <v>12822</v>
      </c>
    </row>
    <row r="23" spans="2:4" ht="15">
      <c r="B23" s="535" t="s">
        <v>369</v>
      </c>
      <c r="C23" s="697">
        <v>9922</v>
      </c>
      <c r="D23" s="697">
        <v>10680</v>
      </c>
    </row>
    <row r="24" spans="2:4" ht="15">
      <c r="B24" s="535" t="s">
        <v>382</v>
      </c>
      <c r="C24" s="698">
        <v>0.93</v>
      </c>
      <c r="D24" s="698">
        <v>0.83</v>
      </c>
    </row>
    <row r="25" spans="2:4" ht="15">
      <c r="B25" s="535" t="s">
        <v>362</v>
      </c>
      <c r="C25" s="697">
        <v>40043</v>
      </c>
      <c r="D25" s="697">
        <v>42936</v>
      </c>
    </row>
    <row r="26" spans="2:4" ht="15">
      <c r="B26" s="535" t="s">
        <v>39</v>
      </c>
      <c r="C26" s="535">
        <v>0</v>
      </c>
      <c r="D26" s="535">
        <v>99</v>
      </c>
    </row>
    <row r="27" spans="2:4" ht="15">
      <c r="B27" s="700"/>
      <c r="C27" s="700"/>
      <c r="D27" s="700"/>
    </row>
    <row r="28" spans="2:4" ht="15">
      <c r="B28" s="533" t="s">
        <v>370</v>
      </c>
      <c r="C28" s="702">
        <v>40451</v>
      </c>
      <c r="D28" s="702">
        <v>40482</v>
      </c>
    </row>
    <row r="29" spans="2:4" ht="15">
      <c r="B29" s="535" t="s">
        <v>371</v>
      </c>
      <c r="C29" s="535" t="s">
        <v>372</v>
      </c>
      <c r="D29" s="535" t="s">
        <v>373</v>
      </c>
    </row>
    <row r="30" spans="2:4" ht="42.75">
      <c r="B30" s="699" t="s">
        <v>374</v>
      </c>
      <c r="C30" s="535" t="s">
        <v>378</v>
      </c>
      <c r="D30" s="535" t="s">
        <v>375</v>
      </c>
    </row>
    <row r="31" spans="2:4" ht="42.75">
      <c r="B31" s="535" t="s">
        <v>376</v>
      </c>
      <c r="C31" s="535" t="s">
        <v>379</v>
      </c>
      <c r="D31" s="535" t="s">
        <v>377</v>
      </c>
    </row>
    <row r="32" spans="2:4" ht="15">
      <c r="B32" s="535" t="s">
        <v>380</v>
      </c>
      <c r="C32" s="699">
        <v>10</v>
      </c>
      <c r="D32" s="699">
        <v>10</v>
      </c>
    </row>
    <row r="34" ht="15">
      <c r="B34" s="704" t="s">
        <v>384</v>
      </c>
    </row>
    <row r="35" ht="15">
      <c r="B35" s="88" t="s">
        <v>385</v>
      </c>
    </row>
    <row r="71" ht="15">
      <c r="B71" s="155"/>
    </row>
    <row r="72" spans="2:4" ht="15">
      <c r="B72" s="159"/>
      <c r="C72" s="159"/>
      <c r="D72" s="159"/>
    </row>
    <row r="73" spans="2:4" ht="15">
      <c r="B73" s="562"/>
      <c r="C73" s="563"/>
      <c r="D73" s="562"/>
    </row>
    <row r="74" spans="2:4" ht="15">
      <c r="B74" s="564"/>
      <c r="C74" s="565"/>
      <c r="D74" s="565"/>
    </row>
    <row r="75" spans="2:4" ht="15">
      <c r="B75" s="564"/>
      <c r="C75" s="565"/>
      <c r="D75" s="565"/>
    </row>
    <row r="76" spans="2:4" ht="15">
      <c r="B76" s="564"/>
      <c r="C76" s="565"/>
      <c r="D76" s="565"/>
    </row>
    <row r="77" spans="2:4" ht="15">
      <c r="B77" s="566"/>
      <c r="C77" s="567"/>
      <c r="D77" s="567"/>
    </row>
    <row r="78" spans="2:4" ht="15">
      <c r="B78" s="159"/>
      <c r="C78" s="159"/>
      <c r="D78" s="159"/>
    </row>
  </sheetData>
  <sheetProtection/>
  <printOptions horizontalCentered="1"/>
  <pageMargins left="0.35433070866141736" right="0.35433070866141736" top="0.5905511811023623" bottom="0.5905511811023623" header="0.5118110236220472" footer="0.5118110236220472"/>
  <pageSetup fitToHeight="3" horizontalDpi="600" verticalDpi="600" orientation="portrait" paperSize="9" scale="82" r:id="rId2"/>
  <headerFooter alignWithMargins="0">
    <oddFooter>&amp;R&amp;P</oddFooter>
  </headerFooter>
  <rowBreaks count="1" manualBreakCount="1">
    <brk id="89" max="7" man="1"/>
  </rowBreaks>
  <drawing r:id="rId1"/>
</worksheet>
</file>

<file path=xl/worksheets/sheet9.xml><?xml version="1.0" encoding="utf-8"?>
<worksheet xmlns="http://schemas.openxmlformats.org/spreadsheetml/2006/main" xmlns:r="http://schemas.openxmlformats.org/officeDocument/2006/relationships">
  <sheetPr>
    <tabColor indexed="45"/>
  </sheetPr>
  <dimension ref="A1:W207"/>
  <sheetViews>
    <sheetView zoomScale="75" zoomScaleNormal="75" zoomScalePageLayoutView="0" workbookViewId="0" topLeftCell="A1">
      <pane xSplit="2" ySplit="6" topLeftCell="H178" activePane="bottomRight" state="frozen"/>
      <selection pane="topLeft" activeCell="A1" sqref="A1"/>
      <selection pane="topRight" activeCell="C1" sqref="C1"/>
      <selection pane="bottomLeft" activeCell="A7" sqref="A7"/>
      <selection pane="bottomRight" activeCell="O146" sqref="O146"/>
    </sheetView>
  </sheetViews>
  <sheetFormatPr defaultColWidth="9.140625" defaultRowHeight="12.75"/>
  <cols>
    <col min="1" max="1" width="1.8515625" style="0" customWidth="1"/>
    <col min="2" max="2" width="43.7109375" style="0" customWidth="1"/>
    <col min="3" max="3" width="13.00390625" style="0" customWidth="1"/>
    <col min="4" max="4" width="9.421875" style="0" bestFit="1" customWidth="1"/>
    <col min="5" max="5" width="7.421875" style="0" bestFit="1" customWidth="1"/>
    <col min="6" max="7" width="0" style="0" hidden="1" customWidth="1"/>
    <col min="8" max="8" width="11.7109375" style="0" bestFit="1" customWidth="1"/>
    <col min="9" max="9" width="10.57421875" style="0" bestFit="1" customWidth="1"/>
    <col min="10" max="17" width="10.57421875" style="0" customWidth="1"/>
    <col min="18" max="18" width="7.7109375" style="0" bestFit="1" customWidth="1"/>
    <col min="19" max="19" width="50.7109375" style="0" customWidth="1"/>
    <col min="20" max="20" width="27.7109375" style="0" bestFit="1" customWidth="1"/>
    <col min="21" max="21" width="18.28125" style="0" bestFit="1" customWidth="1"/>
  </cols>
  <sheetData>
    <row r="1" spans="1:19" ht="15">
      <c r="A1" s="88"/>
      <c r="B1" s="88"/>
      <c r="C1" s="88"/>
      <c r="D1" s="88"/>
      <c r="E1" s="88"/>
      <c r="F1" s="174"/>
      <c r="G1" s="88"/>
      <c r="H1" s="204"/>
      <c r="I1" s="88"/>
      <c r="J1" s="88"/>
      <c r="K1" s="88"/>
      <c r="L1" s="88"/>
      <c r="M1" s="88"/>
      <c r="N1" s="88"/>
      <c r="O1" s="88"/>
      <c r="P1" s="88"/>
      <c r="Q1" s="88"/>
      <c r="R1" s="88"/>
      <c r="S1" s="88"/>
    </row>
    <row r="2" spans="1:19" ht="15">
      <c r="A2" s="88"/>
      <c r="B2" s="88"/>
      <c r="C2" s="88"/>
      <c r="D2" s="88"/>
      <c r="E2" s="88"/>
      <c r="F2" s="174"/>
      <c r="G2" s="88"/>
      <c r="H2" s="204"/>
      <c r="I2" s="88"/>
      <c r="J2" s="88"/>
      <c r="K2" s="88"/>
      <c r="L2" s="88"/>
      <c r="M2" s="88"/>
      <c r="N2" s="88"/>
      <c r="O2" s="88"/>
      <c r="P2" s="88"/>
      <c r="Q2" s="88"/>
      <c r="R2" s="88"/>
      <c r="S2" s="88"/>
    </row>
    <row r="3" spans="1:19" ht="15">
      <c r="A3" s="88"/>
      <c r="B3" s="88"/>
      <c r="C3" s="88"/>
      <c r="D3" s="88"/>
      <c r="E3" s="88"/>
      <c r="F3" s="174"/>
      <c r="G3" s="88"/>
      <c r="H3" s="204"/>
      <c r="I3" s="88"/>
      <c r="J3" s="88"/>
      <c r="K3" s="88"/>
      <c r="L3" s="88"/>
      <c r="M3" s="88"/>
      <c r="N3" s="88"/>
      <c r="O3" s="88"/>
      <c r="P3" s="88"/>
      <c r="Q3" s="88"/>
      <c r="R3" s="88"/>
      <c r="S3" s="88"/>
    </row>
    <row r="4" spans="1:19" ht="15">
      <c r="A4" s="88"/>
      <c r="B4" s="88"/>
      <c r="C4" s="88"/>
      <c r="D4" s="88"/>
      <c r="E4" s="88"/>
      <c r="F4" s="174"/>
      <c r="G4" s="88"/>
      <c r="H4" s="204"/>
      <c r="I4" s="88"/>
      <c r="J4" s="88"/>
      <c r="K4" s="88"/>
      <c r="L4" s="88"/>
      <c r="M4" s="88"/>
      <c r="N4" s="88"/>
      <c r="O4" s="88"/>
      <c r="P4" s="88"/>
      <c r="Q4" s="88"/>
      <c r="R4" s="88"/>
      <c r="S4" s="88"/>
    </row>
    <row r="5" spans="1:21" ht="15.75">
      <c r="A5" s="88"/>
      <c r="B5" s="153"/>
      <c r="C5" s="153"/>
      <c r="D5" s="774" t="s">
        <v>201</v>
      </c>
      <c r="E5" s="774"/>
      <c r="F5" s="774" t="s">
        <v>161</v>
      </c>
      <c r="G5" s="774"/>
      <c r="H5" s="774" t="s">
        <v>162</v>
      </c>
      <c r="I5" s="774"/>
      <c r="J5" s="788" t="s">
        <v>330</v>
      </c>
      <c r="K5" s="789"/>
      <c r="L5" s="788" t="s">
        <v>331</v>
      </c>
      <c r="M5" s="789"/>
      <c r="N5" s="788" t="s">
        <v>332</v>
      </c>
      <c r="O5" s="789"/>
      <c r="P5" s="774" t="s">
        <v>298</v>
      </c>
      <c r="Q5" s="774"/>
      <c r="R5" s="153"/>
      <c r="S5" s="153"/>
      <c r="T5" s="153"/>
      <c r="U5" s="153"/>
    </row>
    <row r="6" spans="1:21" ht="15.75">
      <c r="A6" s="88"/>
      <c r="B6" s="154" t="s">
        <v>68</v>
      </c>
      <c r="C6" s="154" t="s">
        <v>138</v>
      </c>
      <c r="D6" s="152" t="s">
        <v>184</v>
      </c>
      <c r="E6" s="152" t="s">
        <v>121</v>
      </c>
      <c r="F6" s="167" t="s">
        <v>184</v>
      </c>
      <c r="G6" s="152" t="s">
        <v>121</v>
      </c>
      <c r="H6" s="194" t="s">
        <v>184</v>
      </c>
      <c r="I6" s="152" t="s">
        <v>121</v>
      </c>
      <c r="J6" s="152" t="s">
        <v>184</v>
      </c>
      <c r="K6" s="152" t="s">
        <v>121</v>
      </c>
      <c r="L6" s="152" t="s">
        <v>184</v>
      </c>
      <c r="M6" s="152" t="s">
        <v>121</v>
      </c>
      <c r="N6" s="152" t="s">
        <v>184</v>
      </c>
      <c r="O6" s="152" t="s">
        <v>121</v>
      </c>
      <c r="P6" s="194" t="s">
        <v>184</v>
      </c>
      <c r="Q6" s="152" t="s">
        <v>121</v>
      </c>
      <c r="R6" s="154" t="s">
        <v>80</v>
      </c>
      <c r="S6" s="154" t="s">
        <v>81</v>
      </c>
      <c r="T6" s="154" t="s">
        <v>321</v>
      </c>
      <c r="U6" s="154" t="s">
        <v>320</v>
      </c>
    </row>
    <row r="7" spans="1:21" ht="15">
      <c r="A7" s="88"/>
      <c r="B7" s="88"/>
      <c r="C7" s="88"/>
      <c r="D7" s="88"/>
      <c r="E7" s="88"/>
      <c r="F7" s="174"/>
      <c r="G7" s="88"/>
      <c r="H7" s="204"/>
      <c r="I7" s="88"/>
      <c r="J7" s="88"/>
      <c r="K7" s="88"/>
      <c r="L7" s="88"/>
      <c r="M7" s="88"/>
      <c r="N7" s="88"/>
      <c r="O7" s="88"/>
      <c r="P7" s="88"/>
      <c r="Q7" s="88"/>
      <c r="R7" s="88"/>
      <c r="S7" s="88"/>
      <c r="T7" s="351" t="s">
        <v>329</v>
      </c>
      <c r="U7" s="463" t="str">
        <f>IF(T7="","",VLOOKUP(T7,Data!$A$2:$B$12,2,0))</f>
        <v>Blank</v>
      </c>
    </row>
    <row r="8" spans="1:23" ht="15">
      <c r="A8" s="88"/>
      <c r="B8" s="88"/>
      <c r="C8" s="88"/>
      <c r="D8" s="88"/>
      <c r="E8" s="88"/>
      <c r="F8" s="174"/>
      <c r="G8" s="88"/>
      <c r="H8" s="204"/>
      <c r="I8" s="88"/>
      <c r="J8" s="88"/>
      <c r="K8" s="88"/>
      <c r="L8" s="88"/>
      <c r="M8" s="88"/>
      <c r="N8" s="88"/>
      <c r="O8" s="88"/>
      <c r="P8" s="88"/>
      <c r="Q8" s="88"/>
      <c r="R8" s="88"/>
      <c r="S8" s="88"/>
      <c r="T8" s="351" t="s">
        <v>329</v>
      </c>
      <c r="U8" s="463" t="str">
        <f>IF(T8="","",VLOOKUP(T8,Data!$A$2:$B$12,2,0))</f>
        <v>Blank</v>
      </c>
      <c r="V8" s="352"/>
      <c r="W8" s="352"/>
    </row>
    <row r="9" spans="1:21" ht="15">
      <c r="A9" s="88"/>
      <c r="B9" s="88"/>
      <c r="C9" s="88"/>
      <c r="D9" s="88"/>
      <c r="E9" s="88"/>
      <c r="F9" s="174"/>
      <c r="G9" s="88"/>
      <c r="H9" s="204"/>
      <c r="I9" s="88"/>
      <c r="J9" s="88"/>
      <c r="K9" s="88"/>
      <c r="L9" s="88"/>
      <c r="M9" s="88"/>
      <c r="N9" s="88"/>
      <c r="O9" s="88"/>
      <c r="P9" s="88"/>
      <c r="Q9" s="88"/>
      <c r="R9" s="88"/>
      <c r="S9" s="361"/>
      <c r="T9" s="351" t="s">
        <v>329</v>
      </c>
      <c r="U9" s="463" t="str">
        <f>IF(T9="","",VLOOKUP(T9,Data!$A$2:$B$12,2,0))</f>
        <v>Blank</v>
      </c>
    </row>
    <row r="10" spans="1:21" ht="15">
      <c r="A10" s="88"/>
      <c r="B10" s="88"/>
      <c r="C10" s="88"/>
      <c r="D10" s="88"/>
      <c r="E10" s="88"/>
      <c r="F10" s="174"/>
      <c r="G10" s="88"/>
      <c r="H10" s="204"/>
      <c r="I10" s="88"/>
      <c r="J10" s="88"/>
      <c r="K10" s="88"/>
      <c r="L10" s="88"/>
      <c r="M10" s="88"/>
      <c r="N10" s="88"/>
      <c r="O10" s="88"/>
      <c r="P10" s="88"/>
      <c r="Q10" s="88"/>
      <c r="R10" s="88"/>
      <c r="S10" s="361"/>
      <c r="T10" s="351" t="s">
        <v>329</v>
      </c>
      <c r="U10" s="463" t="str">
        <f>IF(T10="","",VLOOKUP(T10,Data!$A$2:$B$12,2,0))</f>
        <v>Blank</v>
      </c>
    </row>
    <row r="11" spans="1:21" ht="15.75">
      <c r="A11" s="88"/>
      <c r="B11" s="153"/>
      <c r="C11" s="153"/>
      <c r="D11" s="818" t="s">
        <v>201</v>
      </c>
      <c r="E11" s="818"/>
      <c r="F11" s="774" t="s">
        <v>161</v>
      </c>
      <c r="G11" s="774"/>
      <c r="H11" s="774" t="s">
        <v>297</v>
      </c>
      <c r="I11" s="774"/>
      <c r="J11" s="788" t="s">
        <v>330</v>
      </c>
      <c r="K11" s="789"/>
      <c r="L11" s="788" t="s">
        <v>331</v>
      </c>
      <c r="M11" s="789"/>
      <c r="N11" s="788" t="s">
        <v>332</v>
      </c>
      <c r="O11" s="789"/>
      <c r="P11" s="774" t="s">
        <v>298</v>
      </c>
      <c r="Q11" s="774"/>
      <c r="R11" s="153"/>
      <c r="S11" s="362"/>
      <c r="T11" s="351" t="s">
        <v>329</v>
      </c>
      <c r="U11" s="463" t="str">
        <f>IF(T11="","",VLOOKUP(T11,Data!$A$2:$B$12,2,0))</f>
        <v>Blank</v>
      </c>
    </row>
    <row r="12" spans="1:21" ht="15.75">
      <c r="A12" s="88"/>
      <c r="B12" s="154" t="s">
        <v>68</v>
      </c>
      <c r="C12" s="154" t="s">
        <v>138</v>
      </c>
      <c r="D12" s="152" t="s">
        <v>184</v>
      </c>
      <c r="E12" s="152" t="s">
        <v>121</v>
      </c>
      <c r="F12" s="167" t="s">
        <v>184</v>
      </c>
      <c r="G12" s="152" t="s">
        <v>121</v>
      </c>
      <c r="H12" s="194" t="s">
        <v>184</v>
      </c>
      <c r="I12" s="152" t="s">
        <v>121</v>
      </c>
      <c r="J12" s="152" t="s">
        <v>184</v>
      </c>
      <c r="K12" s="152" t="s">
        <v>121</v>
      </c>
      <c r="L12" s="152" t="s">
        <v>184</v>
      </c>
      <c r="M12" s="152" t="s">
        <v>121</v>
      </c>
      <c r="N12" s="152" t="s">
        <v>184</v>
      </c>
      <c r="O12" s="152" t="s">
        <v>121</v>
      </c>
      <c r="P12" s="194" t="s">
        <v>184</v>
      </c>
      <c r="Q12" s="152" t="s">
        <v>121</v>
      </c>
      <c r="R12" s="154" t="s">
        <v>80</v>
      </c>
      <c r="S12" s="154" t="s">
        <v>81</v>
      </c>
      <c r="T12" s="351" t="s">
        <v>329</v>
      </c>
      <c r="U12" s="463" t="str">
        <f>IF(T12="","",VLOOKUP(T12,Data!$A$2:$B$12,2,0))</f>
        <v>Blank</v>
      </c>
    </row>
    <row r="13" spans="1:21" ht="6" customHeight="1">
      <c r="A13" s="88"/>
      <c r="B13" s="2"/>
      <c r="C13" s="2"/>
      <c r="D13" s="2"/>
      <c r="E13" s="1"/>
      <c r="F13" s="168"/>
      <c r="G13" s="1"/>
      <c r="H13" s="195"/>
      <c r="I13" s="1"/>
      <c r="J13" s="1"/>
      <c r="K13" s="1"/>
      <c r="L13" s="1"/>
      <c r="M13" s="1"/>
      <c r="N13" s="1"/>
      <c r="O13" s="1"/>
      <c r="P13" s="1"/>
      <c r="Q13" s="1"/>
      <c r="R13" s="1"/>
      <c r="S13" s="2"/>
      <c r="T13" s="351" t="s">
        <v>329</v>
      </c>
      <c r="U13" s="463" t="str">
        <f>IF(T13="","",VLOOKUP(T13,Data!$A$2:$B$12,2,0))</f>
        <v>Blank</v>
      </c>
    </row>
    <row r="14" spans="1:21" ht="15.75">
      <c r="A14" s="88"/>
      <c r="B14" s="34" t="s">
        <v>247</v>
      </c>
      <c r="C14" s="33"/>
      <c r="D14" s="346"/>
      <c r="E14" s="335"/>
      <c r="F14" s="381"/>
      <c r="G14" s="335"/>
      <c r="H14" s="334"/>
      <c r="I14" s="335"/>
      <c r="J14" s="335"/>
      <c r="K14" s="335"/>
      <c r="L14" s="335"/>
      <c r="M14" s="335"/>
      <c r="N14" s="335"/>
      <c r="O14" s="335"/>
      <c r="P14" s="335"/>
      <c r="Q14" s="335"/>
      <c r="R14" s="264" t="s">
        <v>141</v>
      </c>
      <c r="S14" s="363"/>
      <c r="T14" s="262" t="s">
        <v>310</v>
      </c>
      <c r="U14" s="262" t="str">
        <f>IF(T14="","",VLOOKUP(T14,Data!$A$2:$B$12,2,0))</f>
        <v>David Lane</v>
      </c>
    </row>
    <row r="15" spans="1:21" ht="15.75" customHeight="1">
      <c r="A15" s="88"/>
      <c r="B15" s="803" t="s">
        <v>322</v>
      </c>
      <c r="C15" s="342" t="s">
        <v>70</v>
      </c>
      <c r="D15" s="95">
        <v>474</v>
      </c>
      <c r="E15" s="4">
        <v>0.9</v>
      </c>
      <c r="F15" s="196"/>
      <c r="G15" s="383">
        <v>0.892</v>
      </c>
      <c r="H15" s="196">
        <v>446</v>
      </c>
      <c r="I15" s="309">
        <v>0.941</v>
      </c>
      <c r="J15" s="466"/>
      <c r="K15" s="466"/>
      <c r="L15" s="466"/>
      <c r="M15" s="466"/>
      <c r="N15" s="466"/>
      <c r="O15" s="466"/>
      <c r="P15" s="377"/>
      <c r="Q15" s="377"/>
      <c r="R15" s="338" t="s">
        <v>83</v>
      </c>
      <c r="S15" s="207"/>
      <c r="T15" s="353" t="s">
        <v>310</v>
      </c>
      <c r="U15" s="354" t="str">
        <f>IF(T15="","",VLOOKUP(T15,Data!$A$2:$B$12,2,0))</f>
        <v>David Lane</v>
      </c>
    </row>
    <row r="16" spans="1:21" ht="15.75">
      <c r="A16" s="88"/>
      <c r="B16" s="803"/>
      <c r="C16" s="343" t="s">
        <v>69</v>
      </c>
      <c r="D16" s="95">
        <v>43</v>
      </c>
      <c r="E16" s="4">
        <v>0.9</v>
      </c>
      <c r="F16" s="196"/>
      <c r="G16" s="383">
        <v>0.751</v>
      </c>
      <c r="H16" s="196">
        <v>72</v>
      </c>
      <c r="I16" s="384">
        <v>0.597</v>
      </c>
      <c r="J16" s="466"/>
      <c r="K16" s="466"/>
      <c r="L16" s="466"/>
      <c r="M16" s="466"/>
      <c r="N16" s="466"/>
      <c r="O16" s="466"/>
      <c r="P16" s="377"/>
      <c r="Q16" s="377"/>
      <c r="R16" s="339" t="s">
        <v>82</v>
      </c>
      <c r="S16" s="70"/>
      <c r="T16" s="353" t="s">
        <v>310</v>
      </c>
      <c r="U16" s="354" t="str">
        <f>IF(T16="","",VLOOKUP(T16,Data!$A$2:$B$12,2,0))</f>
        <v>David Lane</v>
      </c>
    </row>
    <row r="17" spans="1:21" ht="15.75">
      <c r="A17" s="88"/>
      <c r="B17" s="804"/>
      <c r="C17" s="344" t="s">
        <v>71</v>
      </c>
      <c r="D17" s="385"/>
      <c r="E17" s="4"/>
      <c r="F17" s="196"/>
      <c r="G17" s="307"/>
      <c r="H17" s="196"/>
      <c r="I17" s="32" t="s">
        <v>186</v>
      </c>
      <c r="J17" s="466"/>
      <c r="K17" s="466"/>
      <c r="L17" s="466"/>
      <c r="M17" s="466"/>
      <c r="N17" s="466"/>
      <c r="O17" s="466"/>
      <c r="P17" s="377"/>
      <c r="Q17" s="377"/>
      <c r="R17" s="340"/>
      <c r="S17" s="70"/>
      <c r="T17" s="353" t="s">
        <v>310</v>
      </c>
      <c r="U17" s="354" t="str">
        <f>IF(T17="","",VLOOKUP(T17,Data!$A$2:$B$12,2,0))</f>
        <v>David Lane</v>
      </c>
    </row>
    <row r="18" spans="1:21" ht="15.75">
      <c r="A18" s="88"/>
      <c r="B18" s="813" t="s">
        <v>323</v>
      </c>
      <c r="C18" s="343" t="s">
        <v>70</v>
      </c>
      <c r="D18" s="385">
        <v>1365</v>
      </c>
      <c r="E18" s="4">
        <v>0.9</v>
      </c>
      <c r="F18" s="196"/>
      <c r="G18" s="383">
        <v>0.665</v>
      </c>
      <c r="H18" s="196">
        <v>1177</v>
      </c>
      <c r="I18" s="83">
        <v>0.862</v>
      </c>
      <c r="J18" s="466"/>
      <c r="K18" s="466"/>
      <c r="L18" s="466"/>
      <c r="M18" s="466"/>
      <c r="N18" s="466"/>
      <c r="O18" s="466"/>
      <c r="P18" s="377"/>
      <c r="Q18" s="377"/>
      <c r="R18" s="338" t="s">
        <v>83</v>
      </c>
      <c r="S18" s="31"/>
      <c r="T18" s="353" t="s">
        <v>310</v>
      </c>
      <c r="U18" s="354" t="str">
        <f>IF(T18="","",VLOOKUP(T18,Data!$A$2:$B$12,2,0))</f>
        <v>David Lane</v>
      </c>
    </row>
    <row r="19" spans="1:21" ht="15.75">
      <c r="A19" s="88"/>
      <c r="B19" s="814"/>
      <c r="C19" s="343" t="s">
        <v>69</v>
      </c>
      <c r="D19" s="385">
        <v>16</v>
      </c>
      <c r="E19" s="4">
        <v>0.9</v>
      </c>
      <c r="F19" s="196"/>
      <c r="G19" s="386">
        <v>0.577</v>
      </c>
      <c r="H19" s="196">
        <v>5</v>
      </c>
      <c r="I19" s="384">
        <v>0.311</v>
      </c>
      <c r="J19" s="466"/>
      <c r="K19" s="466"/>
      <c r="L19" s="466"/>
      <c r="M19" s="466"/>
      <c r="N19" s="466"/>
      <c r="O19" s="466"/>
      <c r="P19" s="377"/>
      <c r="Q19" s="377"/>
      <c r="R19" s="339" t="s">
        <v>82</v>
      </c>
      <c r="S19" s="70"/>
      <c r="T19" s="353" t="s">
        <v>310</v>
      </c>
      <c r="U19" s="354" t="str">
        <f>IF(T19="","",VLOOKUP(T19,Data!$A$2:$B$12,2,0))</f>
        <v>David Lane</v>
      </c>
    </row>
    <row r="20" spans="1:21" ht="15.75">
      <c r="A20" s="88"/>
      <c r="B20" s="815"/>
      <c r="C20" s="344"/>
      <c r="D20" s="385"/>
      <c r="E20" s="4"/>
      <c r="F20" s="169"/>
      <c r="G20" s="387"/>
      <c r="H20" s="196"/>
      <c r="I20" s="6"/>
      <c r="J20" s="30"/>
      <c r="K20" s="30"/>
      <c r="L20" s="30"/>
      <c r="M20" s="30"/>
      <c r="N20" s="30"/>
      <c r="O20" s="30"/>
      <c r="P20" s="30"/>
      <c r="Q20" s="30"/>
      <c r="R20" s="340"/>
      <c r="S20" s="70"/>
      <c r="T20" s="351" t="s">
        <v>329</v>
      </c>
      <c r="U20" s="463" t="str">
        <f>IF(T20="","",VLOOKUP(T20,Data!$A$2:$B$12,2,0))</f>
        <v>Blank</v>
      </c>
    </row>
    <row r="21" spans="1:21" ht="15.75">
      <c r="A21" s="88"/>
      <c r="B21" s="807" t="s">
        <v>85</v>
      </c>
      <c r="C21" s="343" t="s">
        <v>70</v>
      </c>
      <c r="D21" s="95"/>
      <c r="E21" s="6"/>
      <c r="F21" s="169"/>
      <c r="G21" s="387"/>
      <c r="H21" s="196" t="s">
        <v>226</v>
      </c>
      <c r="I21" s="196" t="s">
        <v>226</v>
      </c>
      <c r="J21" s="465"/>
      <c r="K21" s="465"/>
      <c r="L21" s="465"/>
      <c r="M21" s="465"/>
      <c r="N21" s="465"/>
      <c r="O21" s="465"/>
      <c r="P21" s="368"/>
      <c r="Q21" s="368"/>
      <c r="R21" s="340"/>
      <c r="S21" s="78" t="s">
        <v>257</v>
      </c>
      <c r="T21" s="353" t="s">
        <v>310</v>
      </c>
      <c r="U21" s="354" t="str">
        <f>IF(T21="","",VLOOKUP(T21,Data!$A$2:$B$12,2,0))</f>
        <v>David Lane</v>
      </c>
    </row>
    <row r="22" spans="1:21" ht="15.75">
      <c r="A22" s="88"/>
      <c r="B22" s="808"/>
      <c r="C22" s="343" t="s">
        <v>69</v>
      </c>
      <c r="D22" s="95"/>
      <c r="E22" s="6"/>
      <c r="F22" s="169"/>
      <c r="G22" s="387"/>
      <c r="H22" s="196" t="s">
        <v>226</v>
      </c>
      <c r="I22" s="196" t="s">
        <v>226</v>
      </c>
      <c r="J22" s="465"/>
      <c r="K22" s="465"/>
      <c r="L22" s="465"/>
      <c r="M22" s="465"/>
      <c r="N22" s="465"/>
      <c r="O22" s="465"/>
      <c r="P22" s="368"/>
      <c r="Q22" s="368"/>
      <c r="R22" s="340"/>
      <c r="S22" s="78" t="s">
        <v>257</v>
      </c>
      <c r="T22" s="353" t="s">
        <v>310</v>
      </c>
      <c r="U22" s="354" t="str">
        <f>IF(T22="","",VLOOKUP(T22,Data!$A$2:$B$12,2,0))</f>
        <v>David Lane</v>
      </c>
    </row>
    <row r="23" spans="1:21" ht="15.75">
      <c r="A23" s="88"/>
      <c r="B23" s="809"/>
      <c r="C23" s="344" t="s">
        <v>71</v>
      </c>
      <c r="D23" s="385"/>
      <c r="E23" s="6"/>
      <c r="F23" s="169"/>
      <c r="G23" s="387"/>
      <c r="H23" s="196" t="s">
        <v>226</v>
      </c>
      <c r="I23" s="196" t="s">
        <v>226</v>
      </c>
      <c r="J23" s="465"/>
      <c r="K23" s="465"/>
      <c r="L23" s="465"/>
      <c r="M23" s="465"/>
      <c r="N23" s="465"/>
      <c r="O23" s="465"/>
      <c r="P23" s="368"/>
      <c r="Q23" s="368"/>
      <c r="R23" s="340"/>
      <c r="S23" s="78" t="s">
        <v>257</v>
      </c>
      <c r="T23" s="353" t="s">
        <v>310</v>
      </c>
      <c r="U23" s="354" t="str">
        <f>IF(T23="","",VLOOKUP(T23,Data!$A$2:$B$12,2,0))</f>
        <v>David Lane</v>
      </c>
    </row>
    <row r="24" spans="1:21" ht="30">
      <c r="A24" s="88"/>
      <c r="B24" s="78" t="s">
        <v>87</v>
      </c>
      <c r="C24" s="345"/>
      <c r="D24" s="385"/>
      <c r="E24" s="4"/>
      <c r="F24" s="169"/>
      <c r="G24" s="4"/>
      <c r="H24" s="196" t="s">
        <v>226</v>
      </c>
      <c r="I24" s="196" t="s">
        <v>226</v>
      </c>
      <c r="J24" s="465"/>
      <c r="K24" s="465"/>
      <c r="L24" s="465"/>
      <c r="M24" s="465"/>
      <c r="N24" s="465"/>
      <c r="O24" s="465"/>
      <c r="P24" s="368"/>
      <c r="Q24" s="368"/>
      <c r="R24" s="341"/>
      <c r="S24" s="78" t="s">
        <v>88</v>
      </c>
      <c r="T24" s="353" t="s">
        <v>310</v>
      </c>
      <c r="U24" s="354" t="str">
        <f>IF(T24="","",VLOOKUP(T24,Data!$A$2:$B$12,2,0))</f>
        <v>David Lane</v>
      </c>
    </row>
    <row r="25" spans="1:21" ht="15">
      <c r="A25" s="88"/>
      <c r="B25" s="78"/>
      <c r="C25" s="345"/>
      <c r="D25" s="385"/>
      <c r="E25" s="4"/>
      <c r="F25" s="169"/>
      <c r="G25" s="4"/>
      <c r="H25" s="196"/>
      <c r="I25" s="196"/>
      <c r="J25" s="196"/>
      <c r="K25" s="196"/>
      <c r="L25" s="196"/>
      <c r="M25" s="196"/>
      <c r="N25" s="196"/>
      <c r="O25" s="196"/>
      <c r="P25" s="196"/>
      <c r="Q25" s="196"/>
      <c r="R25" s="341"/>
      <c r="S25" s="78"/>
      <c r="T25" s="351" t="s">
        <v>329</v>
      </c>
      <c r="U25" s="463" t="str">
        <f>IF(T25="","",VLOOKUP(T25,Data!$A$2:$B$12,2,0))</f>
        <v>Blank</v>
      </c>
    </row>
    <row r="26" spans="1:21" ht="15.75">
      <c r="A26" s="88"/>
      <c r="B26" s="779" t="s">
        <v>246</v>
      </c>
      <c r="C26" s="778"/>
      <c r="D26" s="778"/>
      <c r="E26" s="778"/>
      <c r="F26" s="382"/>
      <c r="G26" s="337"/>
      <c r="H26" s="336"/>
      <c r="I26" s="337"/>
      <c r="J26" s="337"/>
      <c r="K26" s="337"/>
      <c r="L26" s="337"/>
      <c r="M26" s="337"/>
      <c r="N26" s="337"/>
      <c r="O26" s="337"/>
      <c r="P26" s="337"/>
      <c r="Q26" s="337"/>
      <c r="R26" s="259"/>
      <c r="S26" s="363"/>
      <c r="T26" s="351" t="s">
        <v>329</v>
      </c>
      <c r="U26" s="463" t="str">
        <f>IF(T26="","",VLOOKUP(T26,Data!$A$2:$B$12,2,0))</f>
        <v>Blank</v>
      </c>
    </row>
    <row r="27" spans="1:21" ht="15" customHeight="1">
      <c r="A27" s="88"/>
      <c r="B27" s="70" t="s">
        <v>280</v>
      </c>
      <c r="C27" s="112"/>
      <c r="D27" s="112"/>
      <c r="E27" s="257"/>
      <c r="F27" s="258"/>
      <c r="G27" s="187"/>
      <c r="H27" s="201"/>
      <c r="I27" s="187"/>
      <c r="J27" s="187"/>
      <c r="K27" s="187"/>
      <c r="L27" s="187"/>
      <c r="M27" s="187"/>
      <c r="N27" s="187"/>
      <c r="O27" s="187"/>
      <c r="P27" s="187"/>
      <c r="Q27" s="187"/>
      <c r="R27" s="207"/>
      <c r="S27" s="160"/>
      <c r="T27" s="351" t="s">
        <v>329</v>
      </c>
      <c r="U27" s="463" t="str">
        <f>IF(T27="","",VLOOKUP(T27,Data!$A$2:$B$12,2,0))</f>
        <v>Blank</v>
      </c>
    </row>
    <row r="28" spans="1:21" ht="15.75">
      <c r="A28" s="88"/>
      <c r="B28" s="70"/>
      <c r="C28" s="98"/>
      <c r="D28" s="98"/>
      <c r="E28" s="99"/>
      <c r="F28" s="170"/>
      <c r="G28" s="158"/>
      <c r="H28" s="197"/>
      <c r="I28" s="158"/>
      <c r="J28" s="158"/>
      <c r="K28" s="158"/>
      <c r="L28" s="158"/>
      <c r="M28" s="158"/>
      <c r="N28" s="158"/>
      <c r="O28" s="158"/>
      <c r="P28" s="158"/>
      <c r="Q28" s="158"/>
      <c r="R28" s="5"/>
      <c r="S28" s="70"/>
      <c r="T28" s="351" t="s">
        <v>329</v>
      </c>
      <c r="U28" s="463" t="str">
        <f>IF(T28="","",VLOOKUP(T28,Data!$A$2:$B$12,2,0))</f>
        <v>Blank</v>
      </c>
    </row>
    <row r="29" spans="1:21" ht="15.75">
      <c r="A29" s="88"/>
      <c r="B29" s="779" t="s">
        <v>84</v>
      </c>
      <c r="C29" s="778"/>
      <c r="D29" s="778"/>
      <c r="E29" s="778"/>
      <c r="F29" s="260"/>
      <c r="G29" s="259"/>
      <c r="H29" s="261"/>
      <c r="I29" s="259"/>
      <c r="J29" s="259"/>
      <c r="K29" s="259"/>
      <c r="L29" s="259"/>
      <c r="M29" s="259"/>
      <c r="N29" s="259"/>
      <c r="O29" s="259"/>
      <c r="P29" s="259"/>
      <c r="Q29" s="259"/>
      <c r="R29" s="259"/>
      <c r="S29" s="363"/>
      <c r="T29" s="353" t="s">
        <v>310</v>
      </c>
      <c r="U29" s="354" t="str">
        <f>IF(T29="","",VLOOKUP(T29,Data!$A$2:$B$12,2,0))</f>
        <v>David Lane</v>
      </c>
    </row>
    <row r="30" spans="1:21" ht="15.75" customHeight="1">
      <c r="A30" s="88"/>
      <c r="B30" s="816" t="s">
        <v>187</v>
      </c>
      <c r="C30" s="185" t="s">
        <v>70</v>
      </c>
      <c r="D30" s="185" t="s">
        <v>186</v>
      </c>
      <c r="E30" s="265"/>
      <c r="F30" s="266"/>
      <c r="G30" s="267"/>
      <c r="H30" s="263" t="s">
        <v>226</v>
      </c>
      <c r="I30" s="263" t="s">
        <v>226</v>
      </c>
      <c r="J30" s="467"/>
      <c r="K30" s="467"/>
      <c r="L30" s="467"/>
      <c r="M30" s="467"/>
      <c r="N30" s="467"/>
      <c r="O30" s="467"/>
      <c r="P30" s="367"/>
      <c r="Q30" s="367"/>
      <c r="R30" s="268"/>
      <c r="S30" s="163" t="s">
        <v>258</v>
      </c>
      <c r="T30" s="353" t="s">
        <v>310</v>
      </c>
      <c r="U30" s="354" t="str">
        <f>IF(T30="","",VLOOKUP(T30,Data!$A$2:$B$12,2,0))</f>
        <v>David Lane</v>
      </c>
    </row>
    <row r="31" spans="1:21" ht="15.75" customHeight="1">
      <c r="A31" s="88"/>
      <c r="B31" s="811"/>
      <c r="C31" s="101" t="s">
        <v>69</v>
      </c>
      <c r="D31" s="101" t="s">
        <v>186</v>
      </c>
      <c r="E31" s="102"/>
      <c r="F31" s="164"/>
      <c r="G31" s="32"/>
      <c r="H31" s="196" t="s">
        <v>226</v>
      </c>
      <c r="I31" s="196" t="s">
        <v>226</v>
      </c>
      <c r="J31" s="465"/>
      <c r="K31" s="465"/>
      <c r="L31" s="465"/>
      <c r="M31" s="465"/>
      <c r="N31" s="465"/>
      <c r="O31" s="465"/>
      <c r="P31" s="368"/>
      <c r="Q31" s="368"/>
      <c r="R31" s="100"/>
      <c r="S31" s="103" t="s">
        <v>258</v>
      </c>
      <c r="T31" s="353" t="s">
        <v>310</v>
      </c>
      <c r="U31" s="354" t="str">
        <f>IF(T31="","",VLOOKUP(T31,Data!$A$2:$B$12,2,0))</f>
        <v>David Lane</v>
      </c>
    </row>
    <row r="32" spans="1:21" ht="16.5" thickBot="1">
      <c r="A32" s="88"/>
      <c r="B32" s="817"/>
      <c r="C32" s="179" t="s">
        <v>71</v>
      </c>
      <c r="D32" s="179">
        <v>22</v>
      </c>
      <c r="E32" s="190">
        <v>1</v>
      </c>
      <c r="F32" s="191"/>
      <c r="G32" s="192"/>
      <c r="H32" s="199">
        <v>11</v>
      </c>
      <c r="I32" s="306">
        <v>0.5</v>
      </c>
      <c r="J32" s="468"/>
      <c r="K32" s="468"/>
      <c r="L32" s="468"/>
      <c r="M32" s="468"/>
      <c r="N32" s="468"/>
      <c r="O32" s="468"/>
      <c r="P32" s="369"/>
      <c r="Q32" s="369"/>
      <c r="R32" s="225"/>
      <c r="S32" s="193"/>
      <c r="T32" s="353" t="s">
        <v>310</v>
      </c>
      <c r="U32" s="354" t="str">
        <f>IF(T32="","",VLOOKUP(T32,Data!$A$2:$B$12,2,0))</f>
        <v>David Lane</v>
      </c>
    </row>
    <row r="33" spans="1:21" ht="15" customHeight="1">
      <c r="A33" s="88"/>
      <c r="B33" s="805" t="s">
        <v>188</v>
      </c>
      <c r="C33" s="185" t="s">
        <v>70</v>
      </c>
      <c r="D33" s="186" t="s">
        <v>186</v>
      </c>
      <c r="E33" s="187"/>
      <c r="F33" s="188"/>
      <c r="G33" s="189"/>
      <c r="H33" s="196" t="s">
        <v>226</v>
      </c>
      <c r="I33" s="196" t="s">
        <v>226</v>
      </c>
      <c r="J33" s="467"/>
      <c r="K33" s="467"/>
      <c r="L33" s="467"/>
      <c r="M33" s="467"/>
      <c r="N33" s="467"/>
      <c r="O33" s="467"/>
      <c r="P33" s="367"/>
      <c r="Q33" s="367"/>
      <c r="R33" s="189"/>
      <c r="S33" s="163" t="s">
        <v>185</v>
      </c>
      <c r="T33" s="353" t="s">
        <v>310</v>
      </c>
      <c r="U33" s="354" t="str">
        <f>IF(T33="","",VLOOKUP(T33,Data!$A$2:$B$12,2,0))</f>
        <v>David Lane</v>
      </c>
    </row>
    <row r="34" spans="1:21" ht="15" customHeight="1">
      <c r="A34" s="88"/>
      <c r="B34" s="784"/>
      <c r="C34" s="101" t="s">
        <v>69</v>
      </c>
      <c r="D34" s="47" t="s">
        <v>186</v>
      </c>
      <c r="E34" s="17"/>
      <c r="F34" s="77"/>
      <c r="G34" s="165"/>
      <c r="H34" s="196" t="s">
        <v>226</v>
      </c>
      <c r="I34" s="196" t="s">
        <v>226</v>
      </c>
      <c r="J34" s="465"/>
      <c r="K34" s="465"/>
      <c r="L34" s="465"/>
      <c r="M34" s="465"/>
      <c r="N34" s="465"/>
      <c r="O34" s="465"/>
      <c r="P34" s="368"/>
      <c r="Q34" s="368"/>
      <c r="R34" s="165"/>
      <c r="S34" s="103" t="s">
        <v>185</v>
      </c>
      <c r="T34" s="353" t="s">
        <v>310</v>
      </c>
      <c r="U34" s="354" t="str">
        <f>IF(T34="","",VLOOKUP(T34,Data!$A$2:$B$12,2,0))</f>
        <v>David Lane</v>
      </c>
    </row>
    <row r="35" spans="1:21" ht="30.75" thickBot="1">
      <c r="A35" s="88"/>
      <c r="B35" s="806"/>
      <c r="C35" s="179" t="s">
        <v>71</v>
      </c>
      <c r="D35" s="180"/>
      <c r="E35" s="181"/>
      <c r="F35" s="182"/>
      <c r="G35" s="183"/>
      <c r="H35" s="200">
        <v>23</v>
      </c>
      <c r="I35" s="249"/>
      <c r="J35" s="469"/>
      <c r="K35" s="469"/>
      <c r="L35" s="469"/>
      <c r="M35" s="469"/>
      <c r="N35" s="469"/>
      <c r="O35" s="469"/>
      <c r="P35" s="370"/>
      <c r="Q35" s="370"/>
      <c r="R35" s="184"/>
      <c r="S35" s="180" t="s">
        <v>259</v>
      </c>
      <c r="T35" s="353" t="s">
        <v>310</v>
      </c>
      <c r="U35" s="354" t="str">
        <f>IF(T35="","",VLOOKUP(T35,Data!$A$2:$B$12,2,0))</f>
        <v>David Lane</v>
      </c>
    </row>
    <row r="36" spans="1:21" ht="45">
      <c r="A36" s="88"/>
      <c r="B36" s="166" t="s">
        <v>94</v>
      </c>
      <c r="C36" s="160" t="s">
        <v>71</v>
      </c>
      <c r="D36" s="160"/>
      <c r="E36" s="176"/>
      <c r="F36" s="188"/>
      <c r="G36" s="177"/>
      <c r="H36" s="201">
        <v>18</v>
      </c>
      <c r="I36" s="17"/>
      <c r="J36" s="470"/>
      <c r="K36" s="470"/>
      <c r="L36" s="470"/>
      <c r="M36" s="470"/>
      <c r="N36" s="470"/>
      <c r="O36" s="470"/>
      <c r="P36" s="371"/>
      <c r="Q36" s="371"/>
      <c r="R36" s="5"/>
      <c r="S36" s="178" t="s">
        <v>260</v>
      </c>
      <c r="T36" s="353" t="s">
        <v>310</v>
      </c>
      <c r="U36" s="354" t="str">
        <f>IF(T36="","",VLOOKUP(T36,Data!$A$2:$B$12,2,0))</f>
        <v>David Lane</v>
      </c>
    </row>
    <row r="37" spans="1:21" ht="15.75" customHeight="1">
      <c r="A37" s="88"/>
      <c r="B37" s="783" t="s">
        <v>142</v>
      </c>
      <c r="C37" s="66" t="s">
        <v>70</v>
      </c>
      <c r="D37" s="66"/>
      <c r="E37" s="17">
        <v>0</v>
      </c>
      <c r="F37" s="175"/>
      <c r="G37" s="17"/>
      <c r="H37" s="298" t="s">
        <v>253</v>
      </c>
      <c r="I37" s="20">
        <v>0.15</v>
      </c>
      <c r="J37" s="470"/>
      <c r="K37" s="470"/>
      <c r="L37" s="470"/>
      <c r="M37" s="470"/>
      <c r="N37" s="470"/>
      <c r="O37" s="470"/>
      <c r="P37" s="371"/>
      <c r="Q37" s="371"/>
      <c r="R37" s="5"/>
      <c r="S37" s="222" t="s">
        <v>273</v>
      </c>
      <c r="T37" s="353" t="s">
        <v>310</v>
      </c>
      <c r="U37" s="354" t="str">
        <f>IF(T37="","",VLOOKUP(T37,Data!$A$2:$B$12,2,0))</f>
        <v>David Lane</v>
      </c>
    </row>
    <row r="38" spans="1:21" ht="15.75">
      <c r="A38" s="88"/>
      <c r="B38" s="786"/>
      <c r="C38" s="66" t="s">
        <v>69</v>
      </c>
      <c r="D38" s="66"/>
      <c r="E38" s="17"/>
      <c r="F38" s="77"/>
      <c r="G38" s="17"/>
      <c r="H38" s="175"/>
      <c r="I38" s="20" t="s">
        <v>79</v>
      </c>
      <c r="J38" s="470"/>
      <c r="K38" s="470"/>
      <c r="L38" s="470"/>
      <c r="M38" s="470"/>
      <c r="N38" s="470"/>
      <c r="O38" s="470"/>
      <c r="P38" s="371"/>
      <c r="Q38" s="371"/>
      <c r="R38" s="100"/>
      <c r="S38" s="299"/>
      <c r="T38" s="353" t="s">
        <v>310</v>
      </c>
      <c r="U38" s="354" t="str">
        <f>IF(T38="","",VLOOKUP(T38,Data!$A$2:$B$12,2,0))</f>
        <v>David Lane</v>
      </c>
    </row>
    <row r="39" spans="1:21" ht="15.75">
      <c r="A39" s="88"/>
      <c r="B39" s="787"/>
      <c r="C39" s="66" t="s">
        <v>71</v>
      </c>
      <c r="D39" s="66"/>
      <c r="E39" s="17"/>
      <c r="F39" s="77"/>
      <c r="G39" s="17"/>
      <c r="H39" s="175"/>
      <c r="I39" s="17" t="s">
        <v>226</v>
      </c>
      <c r="J39" s="470"/>
      <c r="K39" s="470"/>
      <c r="L39" s="470"/>
      <c r="M39" s="470"/>
      <c r="N39" s="470"/>
      <c r="O39" s="470"/>
      <c r="P39" s="371"/>
      <c r="Q39" s="371"/>
      <c r="R39" s="100"/>
      <c r="S39" s="66"/>
      <c r="T39" s="353" t="s">
        <v>310</v>
      </c>
      <c r="U39" s="354" t="str">
        <f>IF(T39="","",VLOOKUP(T39,Data!$A$2:$B$12,2,0))</f>
        <v>David Lane</v>
      </c>
    </row>
    <row r="40" spans="1:21" ht="15" customHeight="1">
      <c r="A40" s="88"/>
      <c r="B40" s="807" t="s">
        <v>96</v>
      </c>
      <c r="C40" s="66" t="s">
        <v>70</v>
      </c>
      <c r="D40" s="66"/>
      <c r="E40" s="17"/>
      <c r="F40" s="77"/>
      <c r="G40" s="17"/>
      <c r="H40" s="425" t="s">
        <v>79</v>
      </c>
      <c r="I40" s="25">
        <v>0</v>
      </c>
      <c r="J40" s="470"/>
      <c r="K40" s="470"/>
      <c r="L40" s="470"/>
      <c r="M40" s="470"/>
      <c r="N40" s="470"/>
      <c r="O40" s="470"/>
      <c r="P40" s="371"/>
      <c r="Q40" s="371"/>
      <c r="R40" s="31" t="s">
        <v>140</v>
      </c>
      <c r="S40" s="810" t="s">
        <v>261</v>
      </c>
      <c r="T40" s="353" t="s">
        <v>310</v>
      </c>
      <c r="U40" s="354" t="str">
        <f>IF(T40="","",VLOOKUP(T40,Data!$A$2:$B$12,2,0))</f>
        <v>David Lane</v>
      </c>
    </row>
    <row r="41" spans="1:21" ht="15.75">
      <c r="A41" s="88"/>
      <c r="B41" s="808"/>
      <c r="C41" s="66" t="s">
        <v>69</v>
      </c>
      <c r="D41" s="66"/>
      <c r="E41" s="17"/>
      <c r="F41" s="77"/>
      <c r="G41" s="17"/>
      <c r="H41" s="425" t="s">
        <v>79</v>
      </c>
      <c r="I41" s="20">
        <v>0.13</v>
      </c>
      <c r="J41" s="470"/>
      <c r="K41" s="470"/>
      <c r="L41" s="470"/>
      <c r="M41" s="470"/>
      <c r="N41" s="470"/>
      <c r="O41" s="470"/>
      <c r="P41" s="371"/>
      <c r="Q41" s="371"/>
      <c r="R41" s="5" t="s">
        <v>82</v>
      </c>
      <c r="S41" s="811"/>
      <c r="T41" s="353" t="s">
        <v>310</v>
      </c>
      <c r="U41" s="354" t="str">
        <f>IF(T41="","",VLOOKUP(T41,Data!$A$2:$B$12,2,0))</f>
        <v>David Lane</v>
      </c>
    </row>
    <row r="42" spans="1:21" ht="15.75">
      <c r="A42" s="88"/>
      <c r="B42" s="809"/>
      <c r="C42" s="66" t="s">
        <v>71</v>
      </c>
      <c r="D42" s="66"/>
      <c r="E42" s="17"/>
      <c r="F42" s="77"/>
      <c r="G42" s="17"/>
      <c r="H42" s="175"/>
      <c r="I42" s="17" t="s">
        <v>226</v>
      </c>
      <c r="J42" s="470"/>
      <c r="K42" s="470"/>
      <c r="L42" s="470"/>
      <c r="M42" s="470"/>
      <c r="N42" s="470"/>
      <c r="O42" s="470"/>
      <c r="P42" s="371"/>
      <c r="Q42" s="371"/>
      <c r="R42" s="100"/>
      <c r="S42" s="812"/>
      <c r="T42" s="353" t="s">
        <v>310</v>
      </c>
      <c r="U42" s="354" t="str">
        <f>IF(T42="","",VLOOKUP(T42,Data!$A$2:$B$12,2,0))</f>
        <v>David Lane</v>
      </c>
    </row>
    <row r="43" spans="1:21" ht="15.75">
      <c r="A43" s="88"/>
      <c r="B43" s="95"/>
      <c r="C43" s="250"/>
      <c r="D43" s="250"/>
      <c r="E43" s="251"/>
      <c r="F43" s="252"/>
      <c r="G43" s="253"/>
      <c r="H43" s="254"/>
      <c r="I43" s="255"/>
      <c r="J43" s="255"/>
      <c r="K43" s="255"/>
      <c r="L43" s="255"/>
      <c r="M43" s="255"/>
      <c r="N43" s="255"/>
      <c r="O43" s="255"/>
      <c r="P43" s="255"/>
      <c r="Q43" s="255"/>
      <c r="R43" s="256"/>
      <c r="S43" s="364"/>
      <c r="T43" s="351" t="s">
        <v>329</v>
      </c>
      <c r="U43" s="463" t="str">
        <f>IF(T43="","",VLOOKUP(T43,Data!$A$2:$B$12,2,0))</f>
        <v>Blank</v>
      </c>
    </row>
    <row r="44" spans="1:21" ht="15.75">
      <c r="A44" s="88"/>
      <c r="B44" s="779" t="s">
        <v>248</v>
      </c>
      <c r="C44" s="778"/>
      <c r="D44" s="778"/>
      <c r="E44" s="778"/>
      <c r="F44" s="778"/>
      <c r="G44" s="778"/>
      <c r="H44" s="778"/>
      <c r="I44" s="778"/>
      <c r="J44" s="151"/>
      <c r="K44" s="151"/>
      <c r="L44" s="151"/>
      <c r="M44" s="151"/>
      <c r="N44" s="151"/>
      <c r="O44" s="151"/>
      <c r="P44" s="33"/>
      <c r="Q44" s="33"/>
      <c r="R44" s="35"/>
      <c r="S44" s="365"/>
      <c r="T44" s="351" t="s">
        <v>329</v>
      </c>
      <c r="U44" s="463" t="str">
        <f>IF(T44="","",VLOOKUP(T44,Data!$A$2:$B$12,2,0))</f>
        <v>Blank</v>
      </c>
    </row>
    <row r="45" spans="1:21" ht="30">
      <c r="A45" s="88"/>
      <c r="B45" s="70" t="s">
        <v>192</v>
      </c>
      <c r="C45" s="70"/>
      <c r="D45" s="70"/>
      <c r="E45" s="15"/>
      <c r="F45" s="84"/>
      <c r="G45" s="17"/>
      <c r="H45" s="20" t="s">
        <v>108</v>
      </c>
      <c r="I45" s="17"/>
      <c r="J45" s="470"/>
      <c r="K45" s="470"/>
      <c r="L45" s="470"/>
      <c r="M45" s="470"/>
      <c r="N45" s="470"/>
      <c r="O45" s="470"/>
      <c r="P45" s="371"/>
      <c r="Q45" s="371"/>
      <c r="R45" s="31" t="s">
        <v>140</v>
      </c>
      <c r="S45" s="70"/>
      <c r="T45" s="353" t="s">
        <v>312</v>
      </c>
      <c r="U45" s="354" t="str">
        <f>IF(T45="","",VLOOKUP(T45,Data!$A$2:$B$12,2,0))</f>
        <v>Jacqui Williams</v>
      </c>
    </row>
    <row r="46" spans="1:21" ht="15">
      <c r="A46" s="88"/>
      <c r="B46" s="162" t="s">
        <v>191</v>
      </c>
      <c r="C46" s="70"/>
      <c r="D46" s="70"/>
      <c r="E46" s="15"/>
      <c r="F46" s="84"/>
      <c r="G46" s="17"/>
      <c r="H46" s="292"/>
      <c r="I46" s="17"/>
      <c r="J46" s="470"/>
      <c r="K46" s="470"/>
      <c r="L46" s="470"/>
      <c r="M46" s="470"/>
      <c r="N46" s="470"/>
      <c r="O46" s="470"/>
      <c r="P46" s="371"/>
      <c r="Q46" s="371"/>
      <c r="R46" s="31" t="s">
        <v>140</v>
      </c>
      <c r="S46" s="70" t="s">
        <v>263</v>
      </c>
      <c r="T46" s="353" t="s">
        <v>312</v>
      </c>
      <c r="U46" s="354" t="str">
        <f>IF(T46="","",VLOOKUP(T46,Data!$A$2:$B$12,2,0))</f>
        <v>Jacqui Williams</v>
      </c>
    </row>
    <row r="47" spans="1:21" ht="15">
      <c r="A47" s="88"/>
      <c r="B47" s="162" t="s">
        <v>193</v>
      </c>
      <c r="C47" s="70"/>
      <c r="D47" s="70"/>
      <c r="E47" s="15"/>
      <c r="F47" s="84"/>
      <c r="G47" s="17"/>
      <c r="H47" s="25" t="s">
        <v>103</v>
      </c>
      <c r="I47" s="17"/>
      <c r="J47" s="470"/>
      <c r="K47" s="470"/>
      <c r="L47" s="470"/>
      <c r="M47" s="470"/>
      <c r="N47" s="470"/>
      <c r="O47" s="470"/>
      <c r="P47" s="371"/>
      <c r="Q47" s="371"/>
      <c r="R47" s="31" t="s">
        <v>140</v>
      </c>
      <c r="S47" s="70" t="s">
        <v>279</v>
      </c>
      <c r="T47" s="353" t="s">
        <v>312</v>
      </c>
      <c r="U47" s="354" t="str">
        <f>IF(T47="","",VLOOKUP(T47,Data!$A$2:$B$12,2,0))</f>
        <v>Jacqui Williams</v>
      </c>
    </row>
    <row r="48" spans="1:21" ht="15.75">
      <c r="A48" s="88"/>
      <c r="B48" s="162" t="s">
        <v>194</v>
      </c>
      <c r="C48" s="70"/>
      <c r="D48" s="70"/>
      <c r="E48" s="15"/>
      <c r="F48" s="84"/>
      <c r="G48" s="17"/>
      <c r="H48" s="25" t="s">
        <v>103</v>
      </c>
      <c r="I48" s="17"/>
      <c r="J48" s="470"/>
      <c r="K48" s="470"/>
      <c r="L48" s="470"/>
      <c r="M48" s="470"/>
      <c r="N48" s="470"/>
      <c r="O48" s="470"/>
      <c r="P48" s="371"/>
      <c r="Q48" s="371"/>
      <c r="R48" s="100" t="s">
        <v>83</v>
      </c>
      <c r="S48" s="70" t="s">
        <v>278</v>
      </c>
      <c r="T48" s="353" t="s">
        <v>312</v>
      </c>
      <c r="U48" s="354" t="str">
        <f>IF(T48="","",VLOOKUP(T48,Data!$A$2:$B$12,2,0))</f>
        <v>Jacqui Williams</v>
      </c>
    </row>
    <row r="49" spans="1:21" ht="30">
      <c r="A49" s="88"/>
      <c r="B49" s="162" t="s">
        <v>195</v>
      </c>
      <c r="C49" s="70"/>
      <c r="D49" s="70"/>
      <c r="E49" s="15"/>
      <c r="F49" s="84"/>
      <c r="G49" s="17"/>
      <c r="H49" s="292" t="s">
        <v>182</v>
      </c>
      <c r="I49" s="17"/>
      <c r="J49" s="470"/>
      <c r="K49" s="470"/>
      <c r="L49" s="470"/>
      <c r="M49" s="470"/>
      <c r="N49" s="470"/>
      <c r="O49" s="470"/>
      <c r="P49" s="371"/>
      <c r="Q49" s="371"/>
      <c r="R49" s="31" t="s">
        <v>140</v>
      </c>
      <c r="S49" s="70" t="s">
        <v>262</v>
      </c>
      <c r="T49" s="353" t="s">
        <v>312</v>
      </c>
      <c r="U49" s="354" t="str">
        <f>IF(T49="","",VLOOKUP(T49,Data!$A$2:$B$12,2,0))</f>
        <v>Jacqui Williams</v>
      </c>
    </row>
    <row r="50" spans="1:21" ht="30">
      <c r="A50" s="88"/>
      <c r="B50" s="162" t="s">
        <v>196</v>
      </c>
      <c r="C50" s="70"/>
      <c r="D50" s="70"/>
      <c r="E50" s="15"/>
      <c r="F50" s="84"/>
      <c r="G50" s="17"/>
      <c r="H50" s="292" t="s">
        <v>182</v>
      </c>
      <c r="I50" s="17"/>
      <c r="J50" s="470"/>
      <c r="K50" s="470"/>
      <c r="L50" s="470"/>
      <c r="M50" s="470"/>
      <c r="N50" s="470"/>
      <c r="O50" s="470"/>
      <c r="P50" s="371"/>
      <c r="Q50" s="371"/>
      <c r="R50" s="31" t="s">
        <v>140</v>
      </c>
      <c r="S50" s="70" t="s">
        <v>262</v>
      </c>
      <c r="T50" s="353" t="s">
        <v>312</v>
      </c>
      <c r="U50" s="354" t="str">
        <f>IF(T50="","",VLOOKUP(T50,Data!$A$2:$B$12,2,0))</f>
        <v>Jacqui Williams</v>
      </c>
    </row>
    <row r="51" spans="1:21" ht="30">
      <c r="A51" s="88"/>
      <c r="B51" s="162" t="s">
        <v>197</v>
      </c>
      <c r="C51" s="70"/>
      <c r="D51" s="70"/>
      <c r="E51" s="15"/>
      <c r="F51" s="84"/>
      <c r="G51" s="17"/>
      <c r="H51" s="25" t="s">
        <v>103</v>
      </c>
      <c r="I51" s="17"/>
      <c r="J51" s="470"/>
      <c r="K51" s="470"/>
      <c r="L51" s="470"/>
      <c r="M51" s="470"/>
      <c r="N51" s="470"/>
      <c r="O51" s="470"/>
      <c r="P51" s="371"/>
      <c r="Q51" s="371"/>
      <c r="R51" s="100" t="s">
        <v>83</v>
      </c>
      <c r="S51" s="70" t="s">
        <v>277</v>
      </c>
      <c r="T51" s="353" t="s">
        <v>312</v>
      </c>
      <c r="U51" s="354" t="str">
        <f>IF(T51="","",VLOOKUP(T51,Data!$A$2:$B$12,2,0))</f>
        <v>Jacqui Williams</v>
      </c>
    </row>
    <row r="52" spans="1:21" ht="30">
      <c r="A52" s="88"/>
      <c r="B52" s="162" t="s">
        <v>198</v>
      </c>
      <c r="C52" s="70"/>
      <c r="D52" s="70"/>
      <c r="E52" s="15"/>
      <c r="F52" s="84"/>
      <c r="G52" s="17"/>
      <c r="H52" s="292" t="s">
        <v>103</v>
      </c>
      <c r="I52" s="17"/>
      <c r="J52" s="470"/>
      <c r="K52" s="470"/>
      <c r="L52" s="470"/>
      <c r="M52" s="470"/>
      <c r="N52" s="470"/>
      <c r="O52" s="470"/>
      <c r="P52" s="371"/>
      <c r="Q52" s="371"/>
      <c r="R52" s="31" t="s">
        <v>140</v>
      </c>
      <c r="S52" s="70" t="s">
        <v>262</v>
      </c>
      <c r="T52" s="353" t="s">
        <v>312</v>
      </c>
      <c r="U52" s="354" t="str">
        <f>IF(T52="","",VLOOKUP(T52,Data!$A$2:$B$12,2,0))</f>
        <v>Jacqui Williams</v>
      </c>
    </row>
    <row r="53" spans="1:21" ht="15">
      <c r="A53" s="88"/>
      <c r="B53" s="162" t="s">
        <v>199</v>
      </c>
      <c r="C53" s="70"/>
      <c r="D53" s="70"/>
      <c r="E53" s="15"/>
      <c r="F53" s="84"/>
      <c r="G53" s="17"/>
      <c r="H53" s="20" t="s">
        <v>108</v>
      </c>
      <c r="I53" s="17"/>
      <c r="J53" s="470"/>
      <c r="K53" s="470"/>
      <c r="L53" s="470"/>
      <c r="M53" s="470"/>
      <c r="N53" s="470"/>
      <c r="O53" s="470"/>
      <c r="P53" s="371"/>
      <c r="Q53" s="371"/>
      <c r="R53" s="31" t="s">
        <v>140</v>
      </c>
      <c r="S53" s="70" t="s">
        <v>278</v>
      </c>
      <c r="T53" s="353" t="s">
        <v>312</v>
      </c>
      <c r="U53" s="354" t="str">
        <f>IF(T53="","",VLOOKUP(T53,Data!$A$2:$B$12,2,0))</f>
        <v>Jacqui Williams</v>
      </c>
    </row>
    <row r="54" spans="1:21" ht="30.75" thickBot="1">
      <c r="A54" s="88"/>
      <c r="B54" s="208" t="s">
        <v>200</v>
      </c>
      <c r="C54" s="209"/>
      <c r="D54" s="209"/>
      <c r="E54" s="181"/>
      <c r="F54" s="182"/>
      <c r="G54" s="218"/>
      <c r="H54" s="210" t="s">
        <v>103</v>
      </c>
      <c r="I54" s="218"/>
      <c r="J54" s="471"/>
      <c r="K54" s="471"/>
      <c r="L54" s="471"/>
      <c r="M54" s="471"/>
      <c r="N54" s="471"/>
      <c r="O54" s="471"/>
      <c r="P54" s="372"/>
      <c r="Q54" s="372"/>
      <c r="R54" s="212" t="s">
        <v>140</v>
      </c>
      <c r="S54" s="209" t="s">
        <v>262</v>
      </c>
      <c r="T54" s="353" t="s">
        <v>312</v>
      </c>
      <c r="U54" s="354" t="str">
        <f>IF(T54="","",VLOOKUP(T54,Data!$A$2:$B$12,2,0))</f>
        <v>Jacqui Williams</v>
      </c>
    </row>
    <row r="55" spans="1:21" ht="15.75">
      <c r="A55" s="88"/>
      <c r="B55" s="800" t="s">
        <v>189</v>
      </c>
      <c r="C55" s="112" t="s">
        <v>70</v>
      </c>
      <c r="D55" s="112">
        <v>4585</v>
      </c>
      <c r="E55" s="176">
        <v>1</v>
      </c>
      <c r="F55" s="201"/>
      <c r="G55" s="187">
        <v>0.982</v>
      </c>
      <c r="H55" s="201">
        <v>3724</v>
      </c>
      <c r="I55" s="206">
        <v>0.812</v>
      </c>
      <c r="J55" s="472"/>
      <c r="K55" s="472"/>
      <c r="L55" s="472"/>
      <c r="M55" s="472"/>
      <c r="N55" s="472"/>
      <c r="O55" s="472"/>
      <c r="P55" s="373"/>
      <c r="Q55" s="373"/>
      <c r="R55" s="207" t="s">
        <v>83</v>
      </c>
      <c r="S55" s="160" t="s">
        <v>144</v>
      </c>
      <c r="T55" s="353" t="s">
        <v>310</v>
      </c>
      <c r="U55" s="354" t="str">
        <f>IF(T55="","",VLOOKUP(T55,Data!$A$2:$B$12,2,0))</f>
        <v>David Lane</v>
      </c>
    </row>
    <row r="56" spans="1:21" ht="16.5" thickBot="1">
      <c r="A56" s="88"/>
      <c r="B56" s="801"/>
      <c r="C56" s="209" t="s">
        <v>69</v>
      </c>
      <c r="D56" s="209">
        <v>51</v>
      </c>
      <c r="E56" s="181">
        <v>1</v>
      </c>
      <c r="F56" s="211"/>
      <c r="G56" s="218">
        <v>1</v>
      </c>
      <c r="H56" s="211">
        <v>43</v>
      </c>
      <c r="I56" s="217">
        <v>0.843</v>
      </c>
      <c r="J56" s="471"/>
      <c r="K56" s="471"/>
      <c r="L56" s="471"/>
      <c r="M56" s="471"/>
      <c r="N56" s="471"/>
      <c r="O56" s="471"/>
      <c r="P56" s="372"/>
      <c r="Q56" s="372"/>
      <c r="R56" s="184" t="s">
        <v>83</v>
      </c>
      <c r="S56" s="180" t="s">
        <v>144</v>
      </c>
      <c r="T56" s="353" t="s">
        <v>310</v>
      </c>
      <c r="U56" s="354" t="str">
        <f>IF(T56="","",VLOOKUP(T56,Data!$A$2:$B$12,2,0))</f>
        <v>David Lane</v>
      </c>
    </row>
    <row r="57" spans="1:21" ht="30.75">
      <c r="A57" s="88"/>
      <c r="B57" s="112" t="s">
        <v>106</v>
      </c>
      <c r="C57" s="185" t="s">
        <v>72</v>
      </c>
      <c r="D57" s="185"/>
      <c r="E57" s="213"/>
      <c r="F57" s="214"/>
      <c r="G57" s="300"/>
      <c r="H57" s="216"/>
      <c r="I57" s="215">
        <v>0.01</v>
      </c>
      <c r="J57" s="473"/>
      <c r="K57" s="473"/>
      <c r="L57" s="473"/>
      <c r="M57" s="473"/>
      <c r="N57" s="473"/>
      <c r="O57" s="473"/>
      <c r="P57" s="374"/>
      <c r="Q57" s="374"/>
      <c r="R57" s="207" t="s">
        <v>82</v>
      </c>
      <c r="S57" s="227"/>
      <c r="T57" s="353" t="s">
        <v>310</v>
      </c>
      <c r="U57" s="354" t="str">
        <f>IF(T57="","",VLOOKUP(T57,Data!$A$2:$B$12,2,0))</f>
        <v>David Lane</v>
      </c>
    </row>
    <row r="58" spans="1:21" ht="15.75">
      <c r="A58" s="88"/>
      <c r="B58" s="70"/>
      <c r="C58" s="101" t="s">
        <v>73</v>
      </c>
      <c r="D58" s="101"/>
      <c r="E58" s="104"/>
      <c r="F58" s="171"/>
      <c r="G58" s="301"/>
      <c r="H58" s="198"/>
      <c r="I58" s="106">
        <v>0.091</v>
      </c>
      <c r="J58" s="474"/>
      <c r="K58" s="474"/>
      <c r="L58" s="474"/>
      <c r="M58" s="474"/>
      <c r="N58" s="474"/>
      <c r="O58" s="474"/>
      <c r="P58" s="375"/>
      <c r="Q58" s="375"/>
      <c r="R58" s="5" t="s">
        <v>82</v>
      </c>
      <c r="S58" s="70"/>
      <c r="T58" s="353" t="s">
        <v>310</v>
      </c>
      <c r="U58" s="354" t="str">
        <f>IF(T58="","",VLOOKUP(T58,Data!$A$2:$B$12,2,0))</f>
        <v>David Lane</v>
      </c>
    </row>
    <row r="59" spans="1:21" ht="15.75">
      <c r="A59" s="88"/>
      <c r="B59" s="70"/>
      <c r="C59" s="101" t="s">
        <v>74</v>
      </c>
      <c r="D59" s="101"/>
      <c r="E59" s="104"/>
      <c r="F59" s="171"/>
      <c r="G59" s="301"/>
      <c r="H59" s="198"/>
      <c r="I59" s="106">
        <v>0.641</v>
      </c>
      <c r="J59" s="474"/>
      <c r="K59" s="474"/>
      <c r="L59" s="474"/>
      <c r="M59" s="474"/>
      <c r="N59" s="474"/>
      <c r="O59" s="474"/>
      <c r="P59" s="375"/>
      <c r="Q59" s="375"/>
      <c r="R59" s="5" t="s">
        <v>83</v>
      </c>
      <c r="S59" s="70"/>
      <c r="T59" s="353" t="s">
        <v>310</v>
      </c>
      <c r="U59" s="354" t="str">
        <f>IF(T59="","",VLOOKUP(T59,Data!$A$2:$B$12,2,0))</f>
        <v>David Lane</v>
      </c>
    </row>
    <row r="60" spans="1:21" ht="15.75">
      <c r="A60" s="88"/>
      <c r="B60" s="70"/>
      <c r="C60" s="101" t="s">
        <v>75</v>
      </c>
      <c r="D60" s="101"/>
      <c r="E60" s="104"/>
      <c r="F60" s="171"/>
      <c r="G60" s="301"/>
      <c r="H60" s="198"/>
      <c r="I60" s="106">
        <v>0.199</v>
      </c>
      <c r="J60" s="474"/>
      <c r="K60" s="474"/>
      <c r="L60" s="474"/>
      <c r="M60" s="474"/>
      <c r="N60" s="474"/>
      <c r="O60" s="474"/>
      <c r="P60" s="375"/>
      <c r="Q60" s="375"/>
      <c r="R60" s="5" t="s">
        <v>82</v>
      </c>
      <c r="S60" s="70"/>
      <c r="T60" s="353" t="s">
        <v>310</v>
      </c>
      <c r="U60" s="354" t="str">
        <f>IF(T60="","",VLOOKUP(T60,Data!$A$2:$B$12,2,0))</f>
        <v>David Lane</v>
      </c>
    </row>
    <row r="61" spans="1:21" ht="15.75" customHeight="1">
      <c r="A61" s="88"/>
      <c r="B61" s="70"/>
      <c r="C61" s="101" t="s">
        <v>76</v>
      </c>
      <c r="D61" s="101"/>
      <c r="E61" s="104"/>
      <c r="F61" s="171"/>
      <c r="G61" s="301"/>
      <c r="H61" s="198"/>
      <c r="I61" s="106">
        <v>0.058</v>
      </c>
      <c r="J61" s="474"/>
      <c r="K61" s="474"/>
      <c r="L61" s="474"/>
      <c r="M61" s="474"/>
      <c r="N61" s="474"/>
      <c r="O61" s="474"/>
      <c r="P61" s="375"/>
      <c r="Q61" s="375"/>
      <c r="R61" s="5" t="s">
        <v>83</v>
      </c>
      <c r="S61" s="70"/>
      <c r="T61" s="353" t="s">
        <v>310</v>
      </c>
      <c r="U61" s="354" t="str">
        <f>IF(T61="","",VLOOKUP(T61,Data!$A$2:$B$12,2,0))</f>
        <v>David Lane</v>
      </c>
    </row>
    <row r="62" spans="1:21" ht="30">
      <c r="A62" s="88"/>
      <c r="B62" s="70"/>
      <c r="C62" s="101" t="s">
        <v>77</v>
      </c>
      <c r="D62" s="101"/>
      <c r="E62" s="80"/>
      <c r="F62" s="173"/>
      <c r="G62" s="302"/>
      <c r="H62" s="203"/>
      <c r="I62" s="226" t="s">
        <v>143</v>
      </c>
      <c r="J62" s="475"/>
      <c r="K62" s="475"/>
      <c r="L62" s="475"/>
      <c r="M62" s="475"/>
      <c r="N62" s="475"/>
      <c r="O62" s="475"/>
      <c r="P62" s="376"/>
      <c r="Q62" s="376"/>
      <c r="R62" s="31" t="s">
        <v>140</v>
      </c>
      <c r="S62" s="80"/>
      <c r="T62" s="353" t="s">
        <v>310</v>
      </c>
      <c r="U62" s="354" t="str">
        <f>IF(T62="","",VLOOKUP(T62,Data!$A$2:$B$12,2,0))</f>
        <v>David Lane</v>
      </c>
    </row>
    <row r="63" spans="1:21" ht="15.75">
      <c r="A63" s="88"/>
      <c r="B63" s="94"/>
      <c r="C63" s="94"/>
      <c r="D63" s="94"/>
      <c r="E63" s="6"/>
      <c r="F63" s="169"/>
      <c r="G63" s="30"/>
      <c r="H63" s="196"/>
      <c r="I63" s="30"/>
      <c r="J63" s="30"/>
      <c r="K63" s="30"/>
      <c r="L63" s="30"/>
      <c r="M63" s="30"/>
      <c r="N63" s="30"/>
      <c r="O63" s="30"/>
      <c r="P63" s="30"/>
      <c r="Q63" s="30"/>
      <c r="R63" s="5"/>
      <c r="S63" s="70"/>
      <c r="T63" s="351" t="s">
        <v>329</v>
      </c>
      <c r="U63" s="463" t="str">
        <f>IF(T63="","",VLOOKUP(T63,Data!$A$2:$B$12,2,0))</f>
        <v>Blank</v>
      </c>
    </row>
    <row r="64" spans="1:21" ht="15.75">
      <c r="A64" s="88"/>
      <c r="B64" s="779" t="s">
        <v>281</v>
      </c>
      <c r="C64" s="778"/>
      <c r="D64" s="778"/>
      <c r="E64" s="33"/>
      <c r="F64" s="172"/>
      <c r="G64" s="33"/>
      <c r="H64" s="202"/>
      <c r="I64" s="33"/>
      <c r="J64" s="33"/>
      <c r="K64" s="33"/>
      <c r="L64" s="33"/>
      <c r="M64" s="33"/>
      <c r="N64" s="33"/>
      <c r="O64" s="33"/>
      <c r="P64" s="33"/>
      <c r="Q64" s="33"/>
      <c r="R64" s="35"/>
      <c r="S64" s="365"/>
      <c r="T64" s="353" t="s">
        <v>310</v>
      </c>
      <c r="U64" s="354" t="str">
        <f>IF(T64="","",VLOOKUP(T64,Data!$A$2:$B$12,2,0))</f>
        <v>David Lane</v>
      </c>
    </row>
    <row r="65" spans="1:21" ht="15.75">
      <c r="A65" s="88"/>
      <c r="B65" s="70" t="s">
        <v>111</v>
      </c>
      <c r="C65" s="70"/>
      <c r="D65" s="70">
        <v>484</v>
      </c>
      <c r="E65" s="4">
        <v>1</v>
      </c>
      <c r="F65" s="196"/>
      <c r="G65" s="32"/>
      <c r="H65" s="196">
        <v>401</v>
      </c>
      <c r="I65" s="83">
        <v>0.83</v>
      </c>
      <c r="J65" s="466"/>
      <c r="K65" s="466"/>
      <c r="L65" s="466"/>
      <c r="M65" s="466"/>
      <c r="N65" s="466"/>
      <c r="O65" s="466"/>
      <c r="P65" s="377"/>
      <c r="Q65" s="377"/>
      <c r="R65" s="5" t="s">
        <v>83</v>
      </c>
      <c r="S65" s="107"/>
      <c r="T65" s="353" t="s">
        <v>310</v>
      </c>
      <c r="U65" s="354" t="str">
        <f>IF(T65="","",VLOOKUP(T65,Data!$A$2:$B$12,2,0))</f>
        <v>David Lane</v>
      </c>
    </row>
    <row r="66" spans="1:21" ht="30.75">
      <c r="A66" s="88"/>
      <c r="B66" s="89" t="s">
        <v>114</v>
      </c>
      <c r="C66" s="70"/>
      <c r="D66" s="70"/>
      <c r="E66" s="6"/>
      <c r="F66" s="169"/>
      <c r="G66" s="30"/>
      <c r="H66" s="196" t="s">
        <v>226</v>
      </c>
      <c r="I66" s="30" t="s">
        <v>226</v>
      </c>
      <c r="J66" s="476"/>
      <c r="K66" s="476"/>
      <c r="L66" s="476"/>
      <c r="M66" s="476"/>
      <c r="N66" s="476"/>
      <c r="O66" s="476"/>
      <c r="P66" s="378"/>
      <c r="Q66" s="378"/>
      <c r="R66" s="5"/>
      <c r="S66" s="205" t="s">
        <v>115</v>
      </c>
      <c r="T66" s="353" t="s">
        <v>310</v>
      </c>
      <c r="U66" s="354" t="str">
        <f>IF(T66="","",VLOOKUP(T66,Data!$A$2:$B$12,2,0))</f>
        <v>David Lane</v>
      </c>
    </row>
    <row r="67" spans="1:21" ht="15.75" customHeight="1">
      <c r="A67" s="88"/>
      <c r="B67" s="802" t="s">
        <v>116</v>
      </c>
      <c r="C67" s="147" t="s">
        <v>146</v>
      </c>
      <c r="D67" s="148">
        <v>1040</v>
      </c>
      <c r="E67" s="4">
        <v>1</v>
      </c>
      <c r="F67" s="198"/>
      <c r="G67" s="301"/>
      <c r="H67" s="198">
        <v>488</v>
      </c>
      <c r="I67" s="108">
        <v>0.469</v>
      </c>
      <c r="J67" s="474"/>
      <c r="K67" s="474"/>
      <c r="L67" s="474"/>
      <c r="M67" s="474"/>
      <c r="N67" s="474"/>
      <c r="O67" s="474"/>
      <c r="P67" s="375"/>
      <c r="Q67" s="375"/>
      <c r="R67" s="5" t="s">
        <v>82</v>
      </c>
      <c r="S67" s="107"/>
      <c r="T67" s="353" t="s">
        <v>310</v>
      </c>
      <c r="U67" s="354" t="str">
        <f>IF(T67="","",VLOOKUP(T67,Data!$A$2:$B$12,2,0))</f>
        <v>David Lane</v>
      </c>
    </row>
    <row r="68" spans="1:21" ht="15.75">
      <c r="A68" s="88"/>
      <c r="B68" s="803"/>
      <c r="C68" s="147" t="s">
        <v>147</v>
      </c>
      <c r="D68" s="147">
        <v>164</v>
      </c>
      <c r="E68" s="4">
        <v>1</v>
      </c>
      <c r="F68" s="198"/>
      <c r="G68" s="301"/>
      <c r="H68" s="198">
        <v>75</v>
      </c>
      <c r="I68" s="108">
        <v>0.457</v>
      </c>
      <c r="J68" s="474"/>
      <c r="K68" s="474"/>
      <c r="L68" s="474"/>
      <c r="M68" s="474"/>
      <c r="N68" s="474"/>
      <c r="O68" s="474"/>
      <c r="P68" s="375"/>
      <c r="Q68" s="375"/>
      <c r="R68" s="5" t="s">
        <v>83</v>
      </c>
      <c r="S68" s="227"/>
      <c r="T68" s="353" t="s">
        <v>310</v>
      </c>
      <c r="U68" s="354" t="str">
        <f>IF(T68="","",VLOOKUP(T68,Data!$A$2:$B$12,2,0))</f>
        <v>David Lane</v>
      </c>
    </row>
    <row r="69" spans="1:21" ht="15.75">
      <c r="A69" s="88"/>
      <c r="B69" s="804"/>
      <c r="C69" s="147" t="s">
        <v>148</v>
      </c>
      <c r="D69" s="147">
        <v>215</v>
      </c>
      <c r="E69" s="4">
        <v>1</v>
      </c>
      <c r="F69" s="198"/>
      <c r="G69" s="301"/>
      <c r="H69" s="198">
        <v>64</v>
      </c>
      <c r="I69" s="108">
        <v>0.297</v>
      </c>
      <c r="J69" s="474"/>
      <c r="K69" s="474"/>
      <c r="L69" s="474"/>
      <c r="M69" s="474"/>
      <c r="N69" s="474"/>
      <c r="O69" s="474"/>
      <c r="P69" s="375"/>
      <c r="Q69" s="375"/>
      <c r="R69" s="5" t="s">
        <v>82</v>
      </c>
      <c r="S69" s="107"/>
      <c r="T69" s="353" t="s">
        <v>310</v>
      </c>
      <c r="U69" s="354" t="str">
        <f>IF(T69="","",VLOOKUP(T69,Data!$A$2:$B$12,2,0))</f>
        <v>David Lane</v>
      </c>
    </row>
    <row r="70" spans="1:21" ht="15.75">
      <c r="A70" s="88"/>
      <c r="B70" s="70"/>
      <c r="C70" s="70"/>
      <c r="D70" s="275">
        <f>SUM(D67:D69)</f>
        <v>1419</v>
      </c>
      <c r="E70" s="6"/>
      <c r="F70" s="169"/>
      <c r="G70" s="6"/>
      <c r="H70" s="276">
        <f>SUM(H67:H69)</f>
        <v>627</v>
      </c>
      <c r="I70" s="30"/>
      <c r="J70" s="30"/>
      <c r="K70" s="30"/>
      <c r="L70" s="30"/>
      <c r="M70" s="30"/>
      <c r="N70" s="30"/>
      <c r="O70" s="30"/>
      <c r="P70" s="30"/>
      <c r="Q70" s="30"/>
      <c r="R70" s="5"/>
      <c r="S70" s="70"/>
      <c r="T70" s="351" t="s">
        <v>329</v>
      </c>
      <c r="U70" s="463" t="str">
        <f>IF(T70="","",VLOOKUP(T70,Data!$A$2:$B$12,2,0))</f>
        <v>Blank</v>
      </c>
    </row>
    <row r="71" spans="1:21" ht="15.75">
      <c r="A71" s="88"/>
      <c r="B71" s="779" t="s">
        <v>249</v>
      </c>
      <c r="C71" s="778"/>
      <c r="D71" s="778"/>
      <c r="E71" s="33"/>
      <c r="F71" s="172"/>
      <c r="G71" s="33"/>
      <c r="H71" s="202"/>
      <c r="I71" s="35"/>
      <c r="J71" s="35"/>
      <c r="K71" s="35"/>
      <c r="L71" s="35"/>
      <c r="M71" s="35"/>
      <c r="N71" s="35"/>
      <c r="O71" s="35"/>
      <c r="P71" s="35"/>
      <c r="Q71" s="35"/>
      <c r="R71" s="3"/>
      <c r="S71" s="365"/>
      <c r="T71" s="353" t="s">
        <v>310</v>
      </c>
      <c r="U71" s="354" t="str">
        <f>IF(T71="","",VLOOKUP(T71,Data!$A$2:$B$12,2,0))</f>
        <v>David Lane</v>
      </c>
    </row>
    <row r="72" spans="1:21" ht="15.75" customHeight="1">
      <c r="A72" s="88"/>
      <c r="B72" s="70" t="s">
        <v>145</v>
      </c>
      <c r="C72" s="70"/>
      <c r="D72" s="70"/>
      <c r="E72" s="15">
        <v>1</v>
      </c>
      <c r="F72" s="84"/>
      <c r="G72" s="30"/>
      <c r="H72" s="196"/>
      <c r="I72" s="109" t="s">
        <v>103</v>
      </c>
      <c r="J72" s="476"/>
      <c r="K72" s="476"/>
      <c r="L72" s="476"/>
      <c r="M72" s="476"/>
      <c r="N72" s="476"/>
      <c r="O72" s="476"/>
      <c r="P72" s="378"/>
      <c r="Q72" s="378"/>
      <c r="R72" s="5" t="s">
        <v>83</v>
      </c>
      <c r="S72" s="66" t="s">
        <v>119</v>
      </c>
      <c r="T72" s="353" t="s">
        <v>310</v>
      </c>
      <c r="U72" s="354" t="str">
        <f>IF(T72="","",VLOOKUP(T72,Data!$A$2:$B$12,2,0))</f>
        <v>David Lane</v>
      </c>
    </row>
    <row r="73" spans="1:21" ht="15.75">
      <c r="A73" s="88"/>
      <c r="B73" s="110"/>
      <c r="C73" s="70" t="s">
        <v>149</v>
      </c>
      <c r="D73" s="70">
        <v>26</v>
      </c>
      <c r="E73" s="6"/>
      <c r="F73" s="30"/>
      <c r="G73" s="6"/>
      <c r="H73" s="30">
        <v>29</v>
      </c>
      <c r="I73" s="308">
        <v>1.115</v>
      </c>
      <c r="J73" s="477"/>
      <c r="K73" s="477"/>
      <c r="L73" s="477"/>
      <c r="M73" s="477"/>
      <c r="N73" s="477"/>
      <c r="O73" s="477"/>
      <c r="P73" s="379"/>
      <c r="Q73" s="379"/>
      <c r="R73" s="5" t="s">
        <v>83</v>
      </c>
      <c r="S73" s="802" t="s">
        <v>264</v>
      </c>
      <c r="T73" s="353" t="s">
        <v>310</v>
      </c>
      <c r="U73" s="354" t="str">
        <f>IF(T73="","",VLOOKUP(T73,Data!$A$2:$B$12,2,0))</f>
        <v>David Lane</v>
      </c>
    </row>
    <row r="74" spans="1:21" ht="15.75">
      <c r="A74" s="88"/>
      <c r="B74" s="111"/>
      <c r="C74" s="94" t="s">
        <v>150</v>
      </c>
      <c r="D74" s="94"/>
      <c r="E74" s="6"/>
      <c r="F74" s="30"/>
      <c r="G74" s="6"/>
      <c r="H74" s="30">
        <v>210</v>
      </c>
      <c r="I74" s="30"/>
      <c r="J74" s="476"/>
      <c r="K74" s="476"/>
      <c r="L74" s="476"/>
      <c r="M74" s="476"/>
      <c r="N74" s="476"/>
      <c r="O74" s="476"/>
      <c r="P74" s="378"/>
      <c r="Q74" s="378"/>
      <c r="R74" s="5" t="s">
        <v>83</v>
      </c>
      <c r="S74" s="803"/>
      <c r="T74" s="353" t="s">
        <v>310</v>
      </c>
      <c r="U74" s="354" t="str">
        <f>IF(T74="","",VLOOKUP(T74,Data!$A$2:$B$12,2,0))</f>
        <v>David Lane</v>
      </c>
    </row>
    <row r="75" spans="1:21" ht="15.75">
      <c r="A75" s="88"/>
      <c r="B75" s="70"/>
      <c r="C75" s="70" t="s">
        <v>151</v>
      </c>
      <c r="D75" s="70">
        <v>3</v>
      </c>
      <c r="E75" s="6"/>
      <c r="F75" s="30"/>
      <c r="G75" s="6"/>
      <c r="H75" s="30">
        <v>1</v>
      </c>
      <c r="I75" s="83">
        <v>0.33</v>
      </c>
      <c r="J75" s="466"/>
      <c r="K75" s="466"/>
      <c r="L75" s="466"/>
      <c r="M75" s="466"/>
      <c r="N75" s="466"/>
      <c r="O75" s="466"/>
      <c r="P75" s="377"/>
      <c r="Q75" s="377"/>
      <c r="R75" s="5" t="s">
        <v>83</v>
      </c>
      <c r="S75" s="803"/>
      <c r="T75" s="353" t="s">
        <v>310</v>
      </c>
      <c r="U75" s="354" t="str">
        <f>IF(T75="","",VLOOKUP(T75,Data!$A$2:$B$12,2,0))</f>
        <v>David Lane</v>
      </c>
    </row>
    <row r="76" spans="1:21" ht="15.75">
      <c r="A76" s="88"/>
      <c r="B76" s="70"/>
      <c r="C76" s="70" t="s">
        <v>202</v>
      </c>
      <c r="D76" s="70">
        <v>7</v>
      </c>
      <c r="E76" s="6"/>
      <c r="F76" s="196"/>
      <c r="G76" s="6"/>
      <c r="H76" s="196">
        <v>7</v>
      </c>
      <c r="I76" s="309">
        <v>1</v>
      </c>
      <c r="J76" s="466"/>
      <c r="K76" s="466"/>
      <c r="L76" s="466"/>
      <c r="M76" s="466"/>
      <c r="N76" s="466"/>
      <c r="O76" s="466"/>
      <c r="P76" s="377"/>
      <c r="Q76" s="377"/>
      <c r="R76" s="5" t="s">
        <v>83</v>
      </c>
      <c r="S76" s="804"/>
      <c r="T76" s="353" t="s">
        <v>310</v>
      </c>
      <c r="U76" s="354" t="str">
        <f>IF(T76="","",VLOOKUP(T76,Data!$A$2:$B$12,2,0))</f>
        <v>David Lane</v>
      </c>
    </row>
    <row r="77" spans="1:21" ht="15">
      <c r="A77" s="88"/>
      <c r="B77" s="95"/>
      <c r="C77" s="95"/>
      <c r="D77" s="95"/>
      <c r="E77" s="95"/>
      <c r="F77" s="294"/>
      <c r="G77" s="95"/>
      <c r="H77" s="295"/>
      <c r="I77" s="95"/>
      <c r="J77" s="95"/>
      <c r="K77" s="95"/>
      <c r="L77" s="95"/>
      <c r="M77" s="95"/>
      <c r="N77" s="95"/>
      <c r="O77" s="95"/>
      <c r="P77" s="95"/>
      <c r="Q77" s="95"/>
      <c r="R77" s="95"/>
      <c r="S77" s="366"/>
      <c r="T77" s="351" t="s">
        <v>329</v>
      </c>
      <c r="U77" s="463" t="str">
        <f>IF(T77="","",VLOOKUP(T77,Data!$A$2:$B$12,2,0))</f>
        <v>Blank</v>
      </c>
    </row>
    <row r="78" spans="1:21" ht="15.75">
      <c r="A78" s="88"/>
      <c r="B78" s="798" t="s">
        <v>245</v>
      </c>
      <c r="C78" s="798"/>
      <c r="D78" s="798"/>
      <c r="E78" s="798"/>
      <c r="F78" s="798"/>
      <c r="G78" s="798"/>
      <c r="H78" s="799"/>
      <c r="I78" s="798"/>
      <c r="J78" s="798"/>
      <c r="K78" s="798"/>
      <c r="L78" s="798"/>
      <c r="M78" s="798"/>
      <c r="N78" s="798"/>
      <c r="O78" s="798"/>
      <c r="P78" s="798"/>
      <c r="Q78" s="798"/>
      <c r="R78" s="798"/>
      <c r="S78" s="798"/>
      <c r="T78" s="353" t="s">
        <v>314</v>
      </c>
      <c r="U78" s="354" t="str">
        <f>IF(T78="","",VLOOKUP(T78,Data!$A$2:$B$12,2,0))</f>
        <v>Rebecca Griffith</v>
      </c>
    </row>
    <row r="79" spans="1:21" ht="20.25">
      <c r="A79" s="155"/>
      <c r="B79" s="89" t="s">
        <v>131</v>
      </c>
      <c r="C79" s="157"/>
      <c r="D79" s="157"/>
      <c r="E79" s="15">
        <v>1</v>
      </c>
      <c r="F79" s="63" t="s">
        <v>108</v>
      </c>
      <c r="G79" s="63" t="s">
        <v>108</v>
      </c>
      <c r="H79" s="20" t="s">
        <v>108</v>
      </c>
      <c r="I79" s="20" t="s">
        <v>108</v>
      </c>
      <c r="J79" s="470"/>
      <c r="K79" s="470"/>
      <c r="L79" s="470"/>
      <c r="M79" s="470"/>
      <c r="N79" s="470"/>
      <c r="O79" s="470"/>
      <c r="P79" s="380"/>
      <c r="Q79" s="380"/>
      <c r="R79" s="157"/>
      <c r="S79" s="78" t="s">
        <v>133</v>
      </c>
      <c r="T79" s="353" t="s">
        <v>314</v>
      </c>
      <c r="U79" s="354" t="str">
        <f>IF(T79="","",VLOOKUP(T79,Data!$A$2:$B$12,2,0))</f>
        <v>Rebecca Griffith</v>
      </c>
    </row>
    <row r="80" spans="1:21" ht="31.5" thickBot="1">
      <c r="A80" s="155"/>
      <c r="B80" s="89" t="s">
        <v>132</v>
      </c>
      <c r="C80" s="70"/>
      <c r="D80" s="275"/>
      <c r="E80" s="275"/>
      <c r="F80" s="61" t="s">
        <v>226</v>
      </c>
      <c r="G80" s="61" t="s">
        <v>226</v>
      </c>
      <c r="H80" s="30" t="s">
        <v>226</v>
      </c>
      <c r="I80" s="30" t="s">
        <v>226</v>
      </c>
      <c r="J80" s="476"/>
      <c r="K80" s="476"/>
      <c r="L80" s="476"/>
      <c r="M80" s="476"/>
      <c r="N80" s="476"/>
      <c r="O80" s="476"/>
      <c r="P80" s="378"/>
      <c r="Q80" s="378"/>
      <c r="R80" s="5"/>
      <c r="S80" s="78" t="s">
        <v>110</v>
      </c>
      <c r="T80" s="353" t="s">
        <v>314</v>
      </c>
      <c r="U80" s="354" t="str">
        <f>IF(T80="","",VLOOKUP(T80,Data!$A$2:$B$12,2,0))</f>
        <v>Rebecca Griffith</v>
      </c>
    </row>
    <row r="81" spans="20:21" ht="15">
      <c r="T81" s="351" t="s">
        <v>329</v>
      </c>
      <c r="U81" s="463" t="str">
        <f>IF(T81="","",VLOOKUP(T81,Data!$A$2:$B$12,2,0))</f>
        <v>Blank</v>
      </c>
    </row>
    <row r="82" spans="1:21" ht="15">
      <c r="A82" s="88"/>
      <c r="B82" s="88"/>
      <c r="C82" s="88"/>
      <c r="D82" s="88"/>
      <c r="E82" s="88"/>
      <c r="F82" s="88"/>
      <c r="G82" s="88"/>
      <c r="H82" s="88"/>
      <c r="I82" s="88"/>
      <c r="J82" s="88"/>
      <c r="K82" s="88"/>
      <c r="L82" s="88"/>
      <c r="M82" s="88"/>
      <c r="N82" s="88"/>
      <c r="O82" s="88"/>
      <c r="P82" s="88"/>
      <c r="Q82" s="88"/>
      <c r="R82" s="88"/>
      <c r="S82" s="88"/>
      <c r="T82" s="351" t="s">
        <v>329</v>
      </c>
      <c r="U82" s="463" t="str">
        <f>IF(T82="","",VLOOKUP(T82,Data!$A$2:$B$12,2,0))</f>
        <v>Blank</v>
      </c>
    </row>
    <row r="83" spans="1:21" ht="15">
      <c r="A83" s="88"/>
      <c r="B83" s="88"/>
      <c r="C83" s="88"/>
      <c r="D83" s="88"/>
      <c r="E83" s="88"/>
      <c r="F83" s="88"/>
      <c r="G83" s="88"/>
      <c r="H83" s="88"/>
      <c r="I83" s="88"/>
      <c r="J83" s="88"/>
      <c r="K83" s="88"/>
      <c r="L83" s="88"/>
      <c r="M83" s="88"/>
      <c r="N83" s="88"/>
      <c r="O83" s="88"/>
      <c r="P83" s="88"/>
      <c r="Q83" s="88"/>
      <c r="R83" s="88"/>
      <c r="S83" s="88"/>
      <c r="T83" s="351" t="s">
        <v>329</v>
      </c>
      <c r="U83" s="463" t="str">
        <f>IF(T83="","",VLOOKUP(T83,Data!$A$2:$B$12,2,0))</f>
        <v>Blank</v>
      </c>
    </row>
    <row r="84" spans="1:21" ht="15">
      <c r="A84" s="88"/>
      <c r="B84" s="88"/>
      <c r="C84" s="88"/>
      <c r="D84" s="88"/>
      <c r="E84" s="88"/>
      <c r="F84" s="88"/>
      <c r="G84" s="88"/>
      <c r="H84" s="88"/>
      <c r="I84" s="88"/>
      <c r="J84" s="88"/>
      <c r="K84" s="88"/>
      <c r="L84" s="88"/>
      <c r="M84" s="88"/>
      <c r="N84" s="88"/>
      <c r="O84" s="88"/>
      <c r="P84" s="88"/>
      <c r="Q84" s="88"/>
      <c r="R84" s="88"/>
      <c r="S84" s="88"/>
      <c r="T84" s="351" t="s">
        <v>329</v>
      </c>
      <c r="U84" s="463" t="str">
        <f>IF(T84="","",VLOOKUP(T84,Data!$A$2:$B$12,2,0))</f>
        <v>Blank</v>
      </c>
    </row>
    <row r="85" spans="1:21" ht="15.75">
      <c r="A85" s="88"/>
      <c r="B85" s="153"/>
      <c r="C85" s="153"/>
      <c r="D85" s="774" t="s">
        <v>201</v>
      </c>
      <c r="E85" s="774"/>
      <c r="F85" s="774" t="s">
        <v>161</v>
      </c>
      <c r="G85" s="774"/>
      <c r="H85" s="774" t="s">
        <v>297</v>
      </c>
      <c r="I85" s="774"/>
      <c r="J85" s="788" t="s">
        <v>330</v>
      </c>
      <c r="K85" s="789"/>
      <c r="L85" s="788" t="s">
        <v>331</v>
      </c>
      <c r="M85" s="789"/>
      <c r="N85" s="788" t="s">
        <v>332</v>
      </c>
      <c r="O85" s="789"/>
      <c r="P85" s="774" t="s">
        <v>298</v>
      </c>
      <c r="Q85" s="774"/>
      <c r="R85" s="153"/>
      <c r="S85" s="153"/>
      <c r="T85" s="351" t="s">
        <v>329</v>
      </c>
      <c r="U85" s="463" t="str">
        <f>IF(T85="","",VLOOKUP(T85,Data!$A$2:$B$12,2,0))</f>
        <v>Blank</v>
      </c>
    </row>
    <row r="86" spans="1:21" ht="15.75">
      <c r="A86" s="88"/>
      <c r="B86" s="154" t="s">
        <v>68</v>
      </c>
      <c r="C86" s="154"/>
      <c r="D86" s="152" t="s">
        <v>184</v>
      </c>
      <c r="E86" s="152" t="s">
        <v>121</v>
      </c>
      <c r="F86" s="152" t="s">
        <v>184</v>
      </c>
      <c r="G86" s="152" t="s">
        <v>121</v>
      </c>
      <c r="H86" s="152" t="s">
        <v>184</v>
      </c>
      <c r="I86" s="152" t="s">
        <v>121</v>
      </c>
      <c r="J86" s="152" t="s">
        <v>184</v>
      </c>
      <c r="K86" s="152" t="s">
        <v>121</v>
      </c>
      <c r="L86" s="152" t="s">
        <v>184</v>
      </c>
      <c r="M86" s="152" t="s">
        <v>121</v>
      </c>
      <c r="N86" s="152" t="s">
        <v>184</v>
      </c>
      <c r="O86" s="152" t="s">
        <v>121</v>
      </c>
      <c r="P86" s="152" t="s">
        <v>184</v>
      </c>
      <c r="Q86" s="152" t="s">
        <v>121</v>
      </c>
      <c r="R86" s="154" t="s">
        <v>80</v>
      </c>
      <c r="S86" s="154" t="s">
        <v>81</v>
      </c>
      <c r="T86" s="351" t="s">
        <v>329</v>
      </c>
      <c r="U86" s="463" t="str">
        <f>IF(T86="","",VLOOKUP(T86,Data!$A$2:$B$12,2,0))</f>
        <v>Blank</v>
      </c>
    </row>
    <row r="87" spans="1:21" ht="8.25" customHeight="1">
      <c r="A87" s="88"/>
      <c r="B87" s="2"/>
      <c r="C87" s="2"/>
      <c r="D87" s="2"/>
      <c r="E87" s="1"/>
      <c r="F87" s="1"/>
      <c r="G87" s="1"/>
      <c r="H87" s="1"/>
      <c r="I87" s="1"/>
      <c r="J87" s="1"/>
      <c r="K87" s="1"/>
      <c r="L87" s="1"/>
      <c r="M87" s="1"/>
      <c r="N87" s="1"/>
      <c r="O87" s="1"/>
      <c r="P87" s="1"/>
      <c r="Q87" s="1"/>
      <c r="R87" s="1"/>
      <c r="S87" s="1"/>
      <c r="T87" s="351" t="s">
        <v>329</v>
      </c>
      <c r="U87" s="463" t="str">
        <f>IF(T87="","",VLOOKUP(T87,Data!$A$2:$B$12,2,0))</f>
        <v>Blank</v>
      </c>
    </row>
    <row r="88" spans="1:21" ht="15.75">
      <c r="A88" s="88"/>
      <c r="B88" s="34" t="s">
        <v>152</v>
      </c>
      <c r="C88" s="33"/>
      <c r="D88" s="33"/>
      <c r="E88" s="33"/>
      <c r="F88" s="33"/>
      <c r="G88" s="33"/>
      <c r="H88" s="33"/>
      <c r="I88" s="33"/>
      <c r="J88" s="33"/>
      <c r="K88" s="33"/>
      <c r="L88" s="33"/>
      <c r="M88" s="33"/>
      <c r="N88" s="33"/>
      <c r="O88" s="33"/>
      <c r="P88" s="33"/>
      <c r="Q88" s="33"/>
      <c r="R88" s="264" t="s">
        <v>141</v>
      </c>
      <c r="S88" s="35"/>
      <c r="T88" s="262" t="s">
        <v>302</v>
      </c>
      <c r="U88" s="262" t="str">
        <f>IF(T88="","",VLOOKUP(T88,Data!$A$2:$B$12,2,0))</f>
        <v>Jeremy Parr</v>
      </c>
    </row>
    <row r="89" spans="1:21" ht="15.75">
      <c r="A89" s="88"/>
      <c r="B89" s="75" t="s">
        <v>125</v>
      </c>
      <c r="C89" s="75"/>
      <c r="D89" s="80"/>
      <c r="E89" s="15"/>
      <c r="F89" s="16"/>
      <c r="G89" s="17"/>
      <c r="H89" s="16"/>
      <c r="I89" s="25" t="s">
        <v>103</v>
      </c>
      <c r="J89" s="470"/>
      <c r="K89" s="470"/>
      <c r="L89" s="470"/>
      <c r="M89" s="470"/>
      <c r="N89" s="470"/>
      <c r="O89" s="470"/>
      <c r="P89" s="371"/>
      <c r="Q89" s="371"/>
      <c r="R89" s="14" t="s">
        <v>83</v>
      </c>
      <c r="S89" s="66"/>
      <c r="T89" s="353" t="s">
        <v>302</v>
      </c>
      <c r="U89" s="354" t="str">
        <f>IF(T89="","",VLOOKUP(T89,Data!$A$2:$B$12,2,0))</f>
        <v>Jeremy Parr</v>
      </c>
    </row>
    <row r="90" spans="1:21" ht="30">
      <c r="A90" s="88"/>
      <c r="B90" s="67" t="s">
        <v>166</v>
      </c>
      <c r="C90" s="67"/>
      <c r="D90" s="81">
        <v>466</v>
      </c>
      <c r="E90" s="82">
        <v>0.9</v>
      </c>
      <c r="F90" s="17"/>
      <c r="G90" s="17"/>
      <c r="H90" s="175">
        <v>459</v>
      </c>
      <c r="I90" s="228">
        <v>0.964</v>
      </c>
      <c r="J90" s="478"/>
      <c r="K90" s="478"/>
      <c r="L90" s="478"/>
      <c r="M90" s="478"/>
      <c r="N90" s="478"/>
      <c r="O90" s="478"/>
      <c r="P90" s="389"/>
      <c r="Q90" s="389"/>
      <c r="R90" s="14" t="s">
        <v>83</v>
      </c>
      <c r="S90" s="66" t="s">
        <v>275</v>
      </c>
      <c r="T90" s="353" t="s">
        <v>302</v>
      </c>
      <c r="U90" s="354" t="str">
        <f>IF(T90="","",VLOOKUP(T90,Data!$A$2:$B$12,2,0))</f>
        <v>Jeremy Parr</v>
      </c>
    </row>
    <row r="91" spans="1:21" ht="30">
      <c r="A91" s="88"/>
      <c r="B91" s="68" t="s">
        <v>256</v>
      </c>
      <c r="C91" s="68"/>
      <c r="D91" s="792">
        <v>34249</v>
      </c>
      <c r="E91" s="15">
        <v>0.8</v>
      </c>
      <c r="F91" s="17"/>
      <c r="G91" s="17"/>
      <c r="H91" s="794">
        <v>33813</v>
      </c>
      <c r="I91" s="228">
        <v>0.937</v>
      </c>
      <c r="J91" s="478"/>
      <c r="K91" s="478"/>
      <c r="L91" s="478"/>
      <c r="M91" s="478"/>
      <c r="N91" s="478"/>
      <c r="O91" s="478"/>
      <c r="P91" s="389"/>
      <c r="Q91" s="389"/>
      <c r="R91" s="14" t="s">
        <v>83</v>
      </c>
      <c r="S91" s="796" t="s">
        <v>276</v>
      </c>
      <c r="T91" s="353" t="s">
        <v>302</v>
      </c>
      <c r="U91" s="354" t="str">
        <f>IF(T91="","",VLOOKUP(T91,Data!$A$2:$B$12,2,0))</f>
        <v>Jeremy Parr</v>
      </c>
    </row>
    <row r="92" spans="1:21" ht="30">
      <c r="A92" s="88"/>
      <c r="B92" s="68" t="s">
        <v>167</v>
      </c>
      <c r="C92" s="68"/>
      <c r="D92" s="793"/>
      <c r="E92" s="15">
        <v>0.8</v>
      </c>
      <c r="F92" s="17"/>
      <c r="G92" s="17"/>
      <c r="H92" s="795"/>
      <c r="I92" s="228">
        <v>0.906</v>
      </c>
      <c r="J92" s="478"/>
      <c r="K92" s="478"/>
      <c r="L92" s="478"/>
      <c r="M92" s="478"/>
      <c r="N92" s="478"/>
      <c r="O92" s="478"/>
      <c r="P92" s="389"/>
      <c r="Q92" s="389"/>
      <c r="R92" s="14" t="s">
        <v>83</v>
      </c>
      <c r="S92" s="797"/>
      <c r="T92" s="353" t="s">
        <v>302</v>
      </c>
      <c r="U92" s="354" t="str">
        <f>IF(T92="","",VLOOKUP(T92,Data!$A$2:$B$12,2,0))</f>
        <v>Jeremy Parr</v>
      </c>
    </row>
    <row r="93" spans="1:21" ht="16.5" thickBot="1">
      <c r="A93" s="88"/>
      <c r="B93" s="394" t="s">
        <v>127</v>
      </c>
      <c r="C93" s="394"/>
      <c r="D93" s="395"/>
      <c r="E93" s="251"/>
      <c r="F93" s="388"/>
      <c r="G93" s="388"/>
      <c r="H93" s="16" t="s">
        <v>226</v>
      </c>
      <c r="I93" s="235" t="s">
        <v>226</v>
      </c>
      <c r="J93" s="479"/>
      <c r="K93" s="479"/>
      <c r="L93" s="479"/>
      <c r="M93" s="479"/>
      <c r="N93" s="479"/>
      <c r="O93" s="479"/>
      <c r="P93" s="390"/>
      <c r="Q93" s="390"/>
      <c r="R93" s="19"/>
      <c r="S93" s="409" t="s">
        <v>88</v>
      </c>
      <c r="T93" s="353" t="s">
        <v>302</v>
      </c>
      <c r="U93" s="354" t="str">
        <f>IF(T93="","",VLOOKUP(T93,Data!$A$2:$B$12,2,0))</f>
        <v>Jeremy Parr</v>
      </c>
    </row>
    <row r="94" spans="1:21" ht="30.75">
      <c r="A94" s="88"/>
      <c r="B94" s="461" t="s">
        <v>325</v>
      </c>
      <c r="C94" s="461"/>
      <c r="D94" s="399" t="s">
        <v>168</v>
      </c>
      <c r="E94" s="400"/>
      <c r="F94" s="401"/>
      <c r="G94" s="401"/>
      <c r="H94" s="402"/>
      <c r="I94" s="305">
        <v>8.5</v>
      </c>
      <c r="J94" s="480"/>
      <c r="K94" s="480"/>
      <c r="L94" s="480"/>
      <c r="M94" s="480"/>
      <c r="N94" s="480"/>
      <c r="O94" s="480"/>
      <c r="P94" s="391"/>
      <c r="Q94" s="391"/>
      <c r="R94" s="230" t="s">
        <v>82</v>
      </c>
      <c r="S94" s="410"/>
      <c r="T94" s="353" t="s">
        <v>302</v>
      </c>
      <c r="U94" s="354" t="str">
        <f>IF(T94="","",VLOOKUP(T94,Data!$A$2:$B$12,2,0))</f>
        <v>Jeremy Parr</v>
      </c>
    </row>
    <row r="95" spans="1:21" ht="15.75" thickBot="1">
      <c r="A95" s="88"/>
      <c r="B95" s="462" t="s">
        <v>324</v>
      </c>
      <c r="C95" s="462"/>
      <c r="D95" s="181" t="s">
        <v>169</v>
      </c>
      <c r="E95" s="403"/>
      <c r="F95" s="404"/>
      <c r="G95" s="405"/>
      <c r="H95" s="406"/>
      <c r="I95" s="407">
        <v>4</v>
      </c>
      <c r="J95" s="481"/>
      <c r="K95" s="481"/>
      <c r="L95" s="481"/>
      <c r="M95" s="481"/>
      <c r="N95" s="481"/>
      <c r="O95" s="481"/>
      <c r="P95" s="408"/>
      <c r="Q95" s="408"/>
      <c r="R95" s="212" t="s">
        <v>140</v>
      </c>
      <c r="S95" s="411"/>
      <c r="T95" s="353" t="s">
        <v>302</v>
      </c>
      <c r="U95" s="354" t="str">
        <f>IF(T95="","",VLOOKUP(T95,Data!$A$2:$B$12,2,0))</f>
        <v>Jeremy Parr</v>
      </c>
    </row>
    <row r="96" spans="1:21" ht="15.75">
      <c r="A96" s="88"/>
      <c r="B96" s="396"/>
      <c r="C96" s="396"/>
      <c r="D96" s="166"/>
      <c r="E96" s="397"/>
      <c r="F96" s="397"/>
      <c r="G96" s="397"/>
      <c r="H96" s="267"/>
      <c r="I96" s="398"/>
      <c r="J96" s="398"/>
      <c r="K96" s="398"/>
      <c r="L96" s="398"/>
      <c r="M96" s="398"/>
      <c r="N96" s="398"/>
      <c r="O96" s="398"/>
      <c r="P96" s="398"/>
      <c r="Q96" s="398"/>
      <c r="R96" s="207"/>
      <c r="S96" s="245"/>
      <c r="T96" s="351" t="s">
        <v>329</v>
      </c>
      <c r="U96" s="463" t="str">
        <f>IF(T96="","",VLOOKUP(T96,Data!$A$2:$B$12,2,0))</f>
        <v>Blank</v>
      </c>
    </row>
    <row r="97" spans="1:21" ht="15.75">
      <c r="A97" s="88"/>
      <c r="B97" s="798" t="s">
        <v>250</v>
      </c>
      <c r="C97" s="798"/>
      <c r="D97" s="798"/>
      <c r="E97" s="798"/>
      <c r="F97" s="798"/>
      <c r="G97" s="798"/>
      <c r="H97" s="799"/>
      <c r="I97" s="798"/>
      <c r="J97" s="798"/>
      <c r="K97" s="798"/>
      <c r="L97" s="798"/>
      <c r="M97" s="798"/>
      <c r="N97" s="798"/>
      <c r="O97" s="798"/>
      <c r="P97" s="798"/>
      <c r="Q97" s="798"/>
      <c r="R97" s="798"/>
      <c r="S97" s="798"/>
      <c r="T97" s="353" t="s">
        <v>312</v>
      </c>
      <c r="U97" s="354" t="str">
        <f>IF(T97="","",VLOOKUP(T97,Data!$A$2:$B$12,2,0))</f>
        <v>Jacqui Williams</v>
      </c>
    </row>
    <row r="98" spans="1:21" ht="31.5">
      <c r="A98" s="88"/>
      <c r="B98" s="75" t="s">
        <v>134</v>
      </c>
      <c r="C98" s="75"/>
      <c r="D98" s="66"/>
      <c r="E98" s="88"/>
      <c r="F98" s="15"/>
      <c r="G98" s="165"/>
      <c r="H98" s="156"/>
      <c r="I98" s="25" t="s">
        <v>103</v>
      </c>
      <c r="J98" s="470"/>
      <c r="K98" s="470"/>
      <c r="L98" s="470"/>
      <c r="M98" s="470"/>
      <c r="N98" s="470"/>
      <c r="O98" s="470"/>
      <c r="P98" s="371"/>
      <c r="Q98" s="371"/>
      <c r="R98" s="14"/>
      <c r="S98" s="46" t="s">
        <v>224</v>
      </c>
      <c r="T98" s="353" t="s">
        <v>312</v>
      </c>
      <c r="U98" s="354" t="str">
        <f>IF(T98="","",VLOOKUP(T98,Data!$A$2:$B$12,2,0))</f>
        <v>Jacqui Williams</v>
      </c>
    </row>
    <row r="99" spans="1:21" ht="31.5">
      <c r="A99" s="88"/>
      <c r="B99" s="79" t="s">
        <v>135</v>
      </c>
      <c r="C99" s="79"/>
      <c r="D99" s="69"/>
      <c r="E99" s="6"/>
      <c r="F99" s="6"/>
      <c r="G99" s="15"/>
      <c r="H99" s="17"/>
      <c r="I99" s="17"/>
      <c r="J99" s="17"/>
      <c r="K99" s="17"/>
      <c r="L99" s="17"/>
      <c r="M99" s="17"/>
      <c r="N99" s="17"/>
      <c r="O99" s="17"/>
      <c r="P99" s="17"/>
      <c r="Q99" s="17"/>
      <c r="R99" s="14"/>
      <c r="S99" s="69" t="s">
        <v>287</v>
      </c>
      <c r="T99" s="353" t="s">
        <v>312</v>
      </c>
      <c r="U99" s="354" t="str">
        <f>IF(T99="","",VLOOKUP(T99,Data!$A$2:$B$12,2,0))</f>
        <v>Jacqui Williams</v>
      </c>
    </row>
    <row r="100" spans="1:21" ht="15.75">
      <c r="A100" s="88"/>
      <c r="B100" s="323" t="s">
        <v>327</v>
      </c>
      <c r="C100" s="323"/>
      <c r="D100" s="70"/>
      <c r="E100" s="6"/>
      <c r="F100" s="6"/>
      <c r="G100" s="6"/>
      <c r="H100" s="324" t="s">
        <v>288</v>
      </c>
      <c r="I100" s="307">
        <v>0.103</v>
      </c>
      <c r="J100" s="477"/>
      <c r="K100" s="477"/>
      <c r="L100" s="477"/>
      <c r="M100" s="477"/>
      <c r="N100" s="477"/>
      <c r="O100" s="477"/>
      <c r="P100" s="379"/>
      <c r="Q100" s="379"/>
      <c r="R100" s="5"/>
      <c r="S100" s="328"/>
      <c r="T100" s="353" t="s">
        <v>312</v>
      </c>
      <c r="U100" s="354" t="str">
        <f>IF(T100="","",VLOOKUP(T100,Data!$A$2:$B$12,2,0))</f>
        <v>Jacqui Williams</v>
      </c>
    </row>
    <row r="101" spans="1:21" ht="30">
      <c r="A101" s="88"/>
      <c r="B101" s="323" t="s">
        <v>326</v>
      </c>
      <c r="C101" s="323"/>
      <c r="D101" s="70"/>
      <c r="E101" s="6"/>
      <c r="F101" s="6"/>
      <c r="G101" s="6"/>
      <c r="H101" s="324" t="s">
        <v>289</v>
      </c>
      <c r="I101" s="307">
        <v>0.054</v>
      </c>
      <c r="J101" s="477"/>
      <c r="K101" s="477"/>
      <c r="L101" s="477"/>
      <c r="M101" s="477"/>
      <c r="N101" s="477"/>
      <c r="O101" s="477"/>
      <c r="P101" s="379"/>
      <c r="Q101" s="379"/>
      <c r="R101" s="5"/>
      <c r="S101" s="329"/>
      <c r="T101" s="353" t="s">
        <v>312</v>
      </c>
      <c r="U101" s="354" t="str">
        <f>IF(T101="","",VLOOKUP(T101,Data!$A$2:$B$12,2,0))</f>
        <v>Jacqui Williams</v>
      </c>
    </row>
    <row r="102" spans="1:21" ht="30">
      <c r="A102" s="88"/>
      <c r="B102" s="323" t="s">
        <v>255</v>
      </c>
      <c r="C102" s="323"/>
      <c r="D102" s="70"/>
      <c r="E102" s="6"/>
      <c r="F102" s="6"/>
      <c r="G102" s="6"/>
      <c r="H102" s="324" t="s">
        <v>290</v>
      </c>
      <c r="I102" s="307">
        <v>0.024</v>
      </c>
      <c r="J102" s="477"/>
      <c r="K102" s="477"/>
      <c r="L102" s="477"/>
      <c r="M102" s="477"/>
      <c r="N102" s="477"/>
      <c r="O102" s="477"/>
      <c r="P102" s="379"/>
      <c r="Q102" s="379"/>
      <c r="R102" s="5"/>
      <c r="S102" s="330"/>
      <c r="T102" s="353" t="s">
        <v>312</v>
      </c>
      <c r="U102" s="354" t="str">
        <f>IF(T102="","",VLOOKUP(T102,Data!$A$2:$B$12,2,0))</f>
        <v>Jacqui Williams</v>
      </c>
    </row>
    <row r="103" spans="1:21" ht="15.75">
      <c r="A103" s="88"/>
      <c r="B103" s="798" t="s">
        <v>251</v>
      </c>
      <c r="C103" s="798"/>
      <c r="D103" s="798"/>
      <c r="E103" s="798"/>
      <c r="F103" s="798"/>
      <c r="G103" s="798"/>
      <c r="H103" s="799"/>
      <c r="I103" s="798"/>
      <c r="J103" s="798"/>
      <c r="K103" s="798"/>
      <c r="L103" s="798"/>
      <c r="M103" s="798"/>
      <c r="N103" s="798"/>
      <c r="O103" s="798"/>
      <c r="P103" s="798"/>
      <c r="Q103" s="798"/>
      <c r="R103" s="798"/>
      <c r="S103" s="798"/>
      <c r="T103" s="353" t="s">
        <v>314</v>
      </c>
      <c r="U103" s="354" t="str">
        <f>IF(T103="","",VLOOKUP(T103,Data!$A$2:$B$12,2,0))</f>
        <v>Rebecca Griffith</v>
      </c>
    </row>
    <row r="104" spans="1:21" ht="30">
      <c r="A104" s="88"/>
      <c r="B104" s="76" t="s">
        <v>136</v>
      </c>
      <c r="C104" s="76"/>
      <c r="D104" s="321"/>
      <c r="E104" s="4"/>
      <c r="F104" s="4"/>
      <c r="G104" s="85"/>
      <c r="H104" s="286"/>
      <c r="I104" s="287" t="s">
        <v>103</v>
      </c>
      <c r="J104" s="482"/>
      <c r="K104" s="482"/>
      <c r="L104" s="482"/>
      <c r="M104" s="482"/>
      <c r="N104" s="482"/>
      <c r="O104" s="482"/>
      <c r="P104" s="392"/>
      <c r="Q104" s="392"/>
      <c r="R104" s="5"/>
      <c r="S104" s="80" t="s">
        <v>203</v>
      </c>
      <c r="T104" s="353" t="s">
        <v>314</v>
      </c>
      <c r="U104" s="354" t="str">
        <f>IF(T104="","",VLOOKUP(T104,Data!$A$2:$B$12,2,0))</f>
        <v>Rebecca Griffith</v>
      </c>
    </row>
    <row r="105" spans="1:21" ht="15.75">
      <c r="A105" s="88"/>
      <c r="B105" s="97" t="s">
        <v>170</v>
      </c>
      <c r="C105" s="97"/>
      <c r="D105" s="321" t="s">
        <v>226</v>
      </c>
      <c r="E105" s="95"/>
      <c r="F105" s="232"/>
      <c r="G105" s="84"/>
      <c r="H105" s="232">
        <v>1351722</v>
      </c>
      <c r="I105" s="95"/>
      <c r="J105" s="483"/>
      <c r="K105" s="483"/>
      <c r="L105" s="483"/>
      <c r="M105" s="483"/>
      <c r="N105" s="483"/>
      <c r="O105" s="483"/>
      <c r="P105" s="393"/>
      <c r="Q105" s="393"/>
      <c r="R105" s="14" t="s">
        <v>83</v>
      </c>
      <c r="S105" s="95"/>
      <c r="T105" s="353" t="s">
        <v>314</v>
      </c>
      <c r="U105" s="354" t="str">
        <f>IF(T105="","",VLOOKUP(T105,Data!$A$2:$B$12,2,0))</f>
        <v>Rebecca Griffith</v>
      </c>
    </row>
    <row r="106" spans="1:21" ht="15.75">
      <c r="A106" s="88"/>
      <c r="B106" s="97" t="s">
        <v>171</v>
      </c>
      <c r="C106" s="97"/>
      <c r="D106" s="321" t="s">
        <v>226</v>
      </c>
      <c r="E106" s="95"/>
      <c r="F106" s="232"/>
      <c r="G106" s="77"/>
      <c r="H106" s="232">
        <v>596299</v>
      </c>
      <c r="I106" s="95"/>
      <c r="J106" s="483"/>
      <c r="K106" s="483"/>
      <c r="L106" s="483"/>
      <c r="M106" s="483"/>
      <c r="N106" s="483"/>
      <c r="O106" s="483"/>
      <c r="P106" s="393"/>
      <c r="Q106" s="393"/>
      <c r="R106" s="14" t="s">
        <v>83</v>
      </c>
      <c r="S106" s="95"/>
      <c r="T106" s="353" t="s">
        <v>314</v>
      </c>
      <c r="U106" s="354" t="str">
        <f>IF(T106="","",VLOOKUP(T106,Data!$A$2:$B$12,2,0))</f>
        <v>Rebecca Griffith</v>
      </c>
    </row>
    <row r="107" spans="1:21" ht="15.75">
      <c r="A107" s="88"/>
      <c r="B107" s="97" t="s">
        <v>172</v>
      </c>
      <c r="C107" s="97"/>
      <c r="D107" s="321" t="s">
        <v>226</v>
      </c>
      <c r="E107" s="95"/>
      <c r="F107" s="84"/>
      <c r="G107" s="77"/>
      <c r="H107" s="231" t="s">
        <v>227</v>
      </c>
      <c r="I107" s="95"/>
      <c r="J107" s="483"/>
      <c r="K107" s="483"/>
      <c r="L107" s="483"/>
      <c r="M107" s="483"/>
      <c r="N107" s="483"/>
      <c r="O107" s="483"/>
      <c r="P107" s="393"/>
      <c r="Q107" s="393"/>
      <c r="R107" s="14" t="s">
        <v>82</v>
      </c>
      <c r="S107" s="95"/>
      <c r="T107" s="353" t="s">
        <v>314</v>
      </c>
      <c r="U107" s="354" t="str">
        <f>IF(T107="","",VLOOKUP(T107,Data!$A$2:$B$12,2,0))</f>
        <v>Rebecca Griffith</v>
      </c>
    </row>
    <row r="108" spans="1:21" ht="30">
      <c r="A108" s="88"/>
      <c r="B108" s="97" t="s">
        <v>173</v>
      </c>
      <c r="C108" s="97"/>
      <c r="D108" s="321" t="s">
        <v>226</v>
      </c>
      <c r="E108" s="95"/>
      <c r="F108" s="232"/>
      <c r="G108" s="77"/>
      <c r="H108" s="232">
        <v>620690</v>
      </c>
      <c r="I108" s="95"/>
      <c r="J108" s="483"/>
      <c r="K108" s="483"/>
      <c r="L108" s="483"/>
      <c r="M108" s="483"/>
      <c r="N108" s="483"/>
      <c r="O108" s="483"/>
      <c r="P108" s="393"/>
      <c r="Q108" s="393"/>
      <c r="R108" s="14" t="s">
        <v>83</v>
      </c>
      <c r="S108" s="95"/>
      <c r="T108" s="353" t="s">
        <v>314</v>
      </c>
      <c r="U108" s="354" t="str">
        <f>IF(T108="","",VLOOKUP(T108,Data!$A$2:$B$12,2,0))</f>
        <v>Rebecca Griffith</v>
      </c>
    </row>
    <row r="109" spans="1:21" ht="15.75">
      <c r="A109" s="88"/>
      <c r="B109" s="97" t="s">
        <v>174</v>
      </c>
      <c r="C109" s="451"/>
      <c r="D109" s="450" t="s">
        <v>226</v>
      </c>
      <c r="E109" s="95"/>
      <c r="F109" s="232"/>
      <c r="G109" s="77"/>
      <c r="H109" s="232">
        <v>43943</v>
      </c>
      <c r="I109" s="95"/>
      <c r="J109" s="483"/>
      <c r="K109" s="483"/>
      <c r="L109" s="483"/>
      <c r="M109" s="483"/>
      <c r="N109" s="483"/>
      <c r="O109" s="483"/>
      <c r="P109" s="393"/>
      <c r="Q109" s="393"/>
      <c r="R109" s="14" t="s">
        <v>82</v>
      </c>
      <c r="S109" s="80"/>
      <c r="T109" s="353" t="s">
        <v>314</v>
      </c>
      <c r="U109" s="354" t="str">
        <f>IF(T109="","",VLOOKUP(T109,Data!$A$2:$B$12,2,0))</f>
        <v>Rebecca Griffith</v>
      </c>
    </row>
    <row r="110" spans="1:21" ht="36" customHeight="1">
      <c r="A110" s="88"/>
      <c r="B110" s="78" t="s">
        <v>137</v>
      </c>
      <c r="C110" s="205"/>
      <c r="D110" s="450"/>
      <c r="E110" s="95"/>
      <c r="F110" s="232"/>
      <c r="G110" s="77"/>
      <c r="H110" s="16" t="s">
        <v>226</v>
      </c>
      <c r="I110" s="235" t="s">
        <v>226</v>
      </c>
      <c r="J110" s="484"/>
      <c r="K110" s="484"/>
      <c r="L110" s="484"/>
      <c r="M110" s="484"/>
      <c r="N110" s="484"/>
      <c r="O110" s="484"/>
      <c r="P110" s="393"/>
      <c r="Q110" s="393"/>
      <c r="R110" s="14"/>
      <c r="S110" s="412" t="s">
        <v>133</v>
      </c>
      <c r="T110" s="353" t="s">
        <v>314</v>
      </c>
      <c r="U110" s="354" t="str">
        <f>IF(T110="","",VLOOKUP(T110,Data!$A$2:$B$12,2,0))</f>
        <v>Rebecca Griffith</v>
      </c>
    </row>
    <row r="111" spans="1:21" ht="15">
      <c r="A111" s="88"/>
      <c r="B111" s="88"/>
      <c r="C111" s="88"/>
      <c r="D111" s="88"/>
      <c r="E111" s="88"/>
      <c r="F111" s="88"/>
      <c r="G111" s="88"/>
      <c r="H111" s="155"/>
      <c r="I111" s="88"/>
      <c r="J111" s="88"/>
      <c r="K111" s="88"/>
      <c r="L111" s="88"/>
      <c r="M111" s="88"/>
      <c r="N111" s="88"/>
      <c r="O111" s="88"/>
      <c r="P111" s="88"/>
      <c r="Q111" s="88"/>
      <c r="R111" s="88"/>
      <c r="S111" s="88"/>
      <c r="T111" s="351" t="s">
        <v>329</v>
      </c>
      <c r="U111" s="463" t="str">
        <f>IF(T111="","",VLOOKUP(T111,Data!$A$2:$B$12,2,0))</f>
        <v>Blank</v>
      </c>
    </row>
    <row r="112" spans="1:22" ht="15">
      <c r="A112" s="88"/>
      <c r="B112" s="88"/>
      <c r="C112" s="88"/>
      <c r="D112" s="88"/>
      <c r="E112" s="88"/>
      <c r="F112" s="88"/>
      <c r="G112" s="88"/>
      <c r="H112" s="88"/>
      <c r="I112" s="88"/>
      <c r="J112" s="88"/>
      <c r="K112" s="88"/>
      <c r="L112" s="88"/>
      <c r="M112" s="88"/>
      <c r="N112" s="88"/>
      <c r="O112" s="88"/>
      <c r="P112" s="88"/>
      <c r="Q112" s="88"/>
      <c r="R112" s="88"/>
      <c r="S112" s="88"/>
      <c r="T112" s="351" t="s">
        <v>329</v>
      </c>
      <c r="U112" s="463" t="str">
        <f>IF(T112="","",VLOOKUP(T112,Data!$A$2:$B$12,2,0))</f>
        <v>Blank</v>
      </c>
      <c r="V112" s="88"/>
    </row>
    <row r="113" spans="1:22" ht="15">
      <c r="A113" s="88"/>
      <c r="B113" s="88"/>
      <c r="C113" s="88"/>
      <c r="D113" s="88"/>
      <c r="E113" s="88"/>
      <c r="F113" s="88"/>
      <c r="G113" s="88"/>
      <c r="H113" s="88"/>
      <c r="I113" s="88"/>
      <c r="J113" s="88"/>
      <c r="K113" s="88"/>
      <c r="L113" s="88"/>
      <c r="M113" s="88"/>
      <c r="N113" s="88"/>
      <c r="O113" s="88"/>
      <c r="P113" s="88"/>
      <c r="Q113" s="88"/>
      <c r="R113" s="88"/>
      <c r="S113" s="88"/>
      <c r="T113" s="351" t="s">
        <v>329</v>
      </c>
      <c r="U113" s="463" t="str">
        <f>IF(T113="","",VLOOKUP(T113,Data!$A$2:$B$12,2,0))</f>
        <v>Blank</v>
      </c>
      <c r="V113" s="88"/>
    </row>
    <row r="114" spans="1:22" ht="15">
      <c r="A114" s="88"/>
      <c r="B114" s="88"/>
      <c r="C114" s="88"/>
      <c r="D114" s="88"/>
      <c r="E114" s="88"/>
      <c r="F114" s="88"/>
      <c r="G114" s="88"/>
      <c r="H114" s="88"/>
      <c r="I114" s="88"/>
      <c r="J114" s="88"/>
      <c r="K114" s="88"/>
      <c r="L114" s="88"/>
      <c r="M114" s="88"/>
      <c r="N114" s="88"/>
      <c r="O114" s="88"/>
      <c r="P114" s="88"/>
      <c r="Q114" s="88"/>
      <c r="R114" s="88"/>
      <c r="S114" s="88"/>
      <c r="T114" s="351" t="s">
        <v>329</v>
      </c>
      <c r="U114" s="463" t="str">
        <f>IF(T114="","",VLOOKUP(T114,Data!$A$2:$B$12,2,0))</f>
        <v>Blank</v>
      </c>
      <c r="V114" s="88"/>
    </row>
    <row r="115" spans="1:22" ht="15.75">
      <c r="A115" s="88"/>
      <c r="B115" s="153"/>
      <c r="C115" s="153"/>
      <c r="D115" s="774" t="s">
        <v>201</v>
      </c>
      <c r="E115" s="774"/>
      <c r="F115" s="774" t="s">
        <v>161</v>
      </c>
      <c r="G115" s="774"/>
      <c r="H115" s="774" t="s">
        <v>297</v>
      </c>
      <c r="I115" s="774"/>
      <c r="J115" s="788" t="s">
        <v>330</v>
      </c>
      <c r="K115" s="789"/>
      <c r="L115" s="788" t="s">
        <v>331</v>
      </c>
      <c r="M115" s="789"/>
      <c r="N115" s="788" t="s">
        <v>332</v>
      </c>
      <c r="O115" s="789"/>
      <c r="P115" s="774" t="s">
        <v>298</v>
      </c>
      <c r="Q115" s="774"/>
      <c r="R115" s="153"/>
      <c r="S115" s="153"/>
      <c r="T115" s="351" t="s">
        <v>329</v>
      </c>
      <c r="U115" s="463" t="str">
        <f>IF(T115="","",VLOOKUP(T115,Data!$A$2:$B$12,2,0))</f>
        <v>Blank</v>
      </c>
      <c r="V115" s="88"/>
    </row>
    <row r="116" spans="1:22" ht="15.75">
      <c r="A116" s="88"/>
      <c r="B116" s="154" t="s">
        <v>68</v>
      </c>
      <c r="C116" s="154"/>
      <c r="D116" s="152" t="s">
        <v>184</v>
      </c>
      <c r="E116" s="152" t="s">
        <v>121</v>
      </c>
      <c r="F116" s="152" t="s">
        <v>184</v>
      </c>
      <c r="G116" s="152" t="s">
        <v>121</v>
      </c>
      <c r="H116" s="152" t="s">
        <v>184</v>
      </c>
      <c r="I116" s="152" t="s">
        <v>121</v>
      </c>
      <c r="J116" s="152" t="s">
        <v>184</v>
      </c>
      <c r="K116" s="152" t="s">
        <v>121</v>
      </c>
      <c r="L116" s="152" t="s">
        <v>184</v>
      </c>
      <c r="M116" s="152" t="s">
        <v>121</v>
      </c>
      <c r="N116" s="152" t="s">
        <v>184</v>
      </c>
      <c r="O116" s="152" t="s">
        <v>121</v>
      </c>
      <c r="P116" s="152" t="s">
        <v>184</v>
      </c>
      <c r="Q116" s="152" t="s">
        <v>121</v>
      </c>
      <c r="R116" s="154" t="s">
        <v>80</v>
      </c>
      <c r="S116" s="154" t="s">
        <v>81</v>
      </c>
      <c r="T116" s="351" t="s">
        <v>329</v>
      </c>
      <c r="U116" s="463" t="str">
        <f>IF(T116="","",VLOOKUP(T116,Data!$A$2:$B$12,2,0))</f>
        <v>Blank</v>
      </c>
      <c r="V116" s="88"/>
    </row>
    <row r="117" spans="1:22" ht="8.25" customHeight="1">
      <c r="A117" s="88"/>
      <c r="B117" s="2"/>
      <c r="C117" s="2"/>
      <c r="D117" s="2"/>
      <c r="E117" s="1"/>
      <c r="F117" s="1"/>
      <c r="G117" s="1"/>
      <c r="H117" s="1"/>
      <c r="I117" s="1"/>
      <c r="J117" s="1"/>
      <c r="K117" s="1"/>
      <c r="L117" s="1"/>
      <c r="M117" s="1"/>
      <c r="N117" s="1"/>
      <c r="O117" s="1"/>
      <c r="P117" s="1"/>
      <c r="Q117" s="1"/>
      <c r="R117" s="1"/>
      <c r="S117" s="1"/>
      <c r="T117" s="351" t="s">
        <v>329</v>
      </c>
      <c r="U117" s="463" t="str">
        <f>IF(T117="","",VLOOKUP(T117,Data!$A$2:$B$12,2,0))</f>
        <v>Blank</v>
      </c>
      <c r="V117" s="88"/>
    </row>
    <row r="118" spans="1:22" ht="15.75">
      <c r="A118" s="88"/>
      <c r="B118" s="36" t="s">
        <v>153</v>
      </c>
      <c r="C118" s="452"/>
      <c r="D118" s="3"/>
      <c r="E118" s="3"/>
      <c r="F118" s="3"/>
      <c r="G118" s="3"/>
      <c r="H118" s="3"/>
      <c r="I118" s="3"/>
      <c r="J118" s="3"/>
      <c r="K118" s="3"/>
      <c r="L118" s="3"/>
      <c r="M118" s="3"/>
      <c r="N118" s="3"/>
      <c r="O118" s="3"/>
      <c r="P118" s="3"/>
      <c r="Q118" s="3"/>
      <c r="R118" s="264" t="s">
        <v>141</v>
      </c>
      <c r="S118" s="3"/>
      <c r="T118" s="262" t="s">
        <v>306</v>
      </c>
      <c r="U118" s="262" t="str">
        <f>IF(T118="","",VLOOKUP(T118,Data!$A$2:$B$12,2,0))</f>
        <v>Michelle Fox</v>
      </c>
      <c r="V118" s="88"/>
    </row>
    <row r="119" spans="1:22" ht="30">
      <c r="A119" s="155"/>
      <c r="B119" s="281" t="s">
        <v>98</v>
      </c>
      <c r="C119" s="205"/>
      <c r="D119" s="30"/>
      <c r="E119" s="30"/>
      <c r="F119" s="30"/>
      <c r="G119" s="30"/>
      <c r="H119" s="310" t="s">
        <v>226</v>
      </c>
      <c r="I119" s="311" t="s">
        <v>226</v>
      </c>
      <c r="J119" s="485"/>
      <c r="K119" s="485"/>
      <c r="L119" s="485"/>
      <c r="M119" s="485"/>
      <c r="N119" s="485"/>
      <c r="O119" s="485"/>
      <c r="P119" s="415"/>
      <c r="Q119" s="415"/>
      <c r="R119" s="30"/>
      <c r="S119" s="282" t="s">
        <v>110</v>
      </c>
      <c r="T119" s="353" t="s">
        <v>306</v>
      </c>
      <c r="U119" s="354" t="str">
        <f>IF(T119="","",VLOOKUP(T119,Data!$A$2:$B$12,2,0))</f>
        <v>Michelle Fox</v>
      </c>
      <c r="V119" s="155"/>
    </row>
    <row r="120" spans="1:22" ht="30">
      <c r="A120" s="155"/>
      <c r="B120" s="281" t="s">
        <v>100</v>
      </c>
      <c r="C120" s="205"/>
      <c r="D120" s="30"/>
      <c r="E120" s="30"/>
      <c r="F120" s="30"/>
      <c r="G120" s="30"/>
      <c r="H120" s="310" t="s">
        <v>226</v>
      </c>
      <c r="I120" s="311" t="s">
        <v>226</v>
      </c>
      <c r="J120" s="485"/>
      <c r="K120" s="485"/>
      <c r="L120" s="485"/>
      <c r="M120" s="485"/>
      <c r="N120" s="485"/>
      <c r="O120" s="485"/>
      <c r="P120" s="415"/>
      <c r="Q120" s="415"/>
      <c r="R120" s="30"/>
      <c r="S120" s="422" t="s">
        <v>101</v>
      </c>
      <c r="T120" s="353" t="s">
        <v>306</v>
      </c>
      <c r="U120" s="354" t="str">
        <f>IF(T120="","",VLOOKUP(T120,Data!$A$2:$B$12,2,0))</f>
        <v>Michelle Fox</v>
      </c>
      <c r="V120" s="155"/>
    </row>
    <row r="121" spans="1:22" ht="9.75" customHeight="1">
      <c r="A121" s="88"/>
      <c r="B121" s="90"/>
      <c r="C121" s="90"/>
      <c r="D121" s="70"/>
      <c r="E121" s="6"/>
      <c r="F121" s="6"/>
      <c r="G121" s="6"/>
      <c r="H121" s="30"/>
      <c r="I121" s="30"/>
      <c r="J121" s="30"/>
      <c r="K121" s="30"/>
      <c r="L121" s="30"/>
      <c r="M121" s="30"/>
      <c r="N121" s="30"/>
      <c r="O121" s="30"/>
      <c r="P121" s="30"/>
      <c r="Q121" s="30"/>
      <c r="R121" s="5"/>
      <c r="S121" s="91"/>
      <c r="T121" s="351" t="s">
        <v>329</v>
      </c>
      <c r="U121" s="463" t="str">
        <f>IF(T121="","",VLOOKUP(T121,Data!$A$2:$B$12,2,0))</f>
        <v>Blank</v>
      </c>
      <c r="V121" s="88"/>
    </row>
    <row r="122" spans="1:22" ht="15.75">
      <c r="A122" s="88"/>
      <c r="B122" s="36" t="s">
        <v>154</v>
      </c>
      <c r="C122" s="452"/>
      <c r="D122" s="3"/>
      <c r="E122" s="3"/>
      <c r="F122" s="3"/>
      <c r="G122" s="3"/>
      <c r="H122" s="3"/>
      <c r="I122" s="3"/>
      <c r="J122" s="3"/>
      <c r="K122" s="3"/>
      <c r="L122" s="3"/>
      <c r="M122" s="3"/>
      <c r="N122" s="3"/>
      <c r="O122" s="3"/>
      <c r="P122" s="3"/>
      <c r="Q122" s="3"/>
      <c r="R122" s="3"/>
      <c r="S122" s="3"/>
      <c r="T122" s="353" t="s">
        <v>306</v>
      </c>
      <c r="U122" s="354" t="str">
        <f>IF(T122="","",VLOOKUP(T122,Data!$A$2:$B$12,2,0))</f>
        <v>Michelle Fox</v>
      </c>
      <c r="V122" s="88"/>
    </row>
    <row r="123" spans="1:22" ht="33">
      <c r="A123" s="88"/>
      <c r="B123" s="64" t="s">
        <v>104</v>
      </c>
      <c r="C123" s="453"/>
      <c r="D123" s="71"/>
      <c r="E123" s="72"/>
      <c r="F123" s="72"/>
      <c r="G123" s="288"/>
      <c r="H123" s="16" t="s">
        <v>226</v>
      </c>
      <c r="I123" s="235" t="s">
        <v>226</v>
      </c>
      <c r="J123" s="479"/>
      <c r="K123" s="479"/>
      <c r="L123" s="479"/>
      <c r="M123" s="479"/>
      <c r="N123" s="479"/>
      <c r="O123" s="479"/>
      <c r="P123" s="416"/>
      <c r="Q123" s="416"/>
      <c r="R123" s="74"/>
      <c r="S123" s="65" t="s">
        <v>105</v>
      </c>
      <c r="T123" s="353" t="s">
        <v>306</v>
      </c>
      <c r="U123" s="354" t="str">
        <f>IF(T123="","",VLOOKUP(T123,Data!$A$2:$B$12,2,0))</f>
        <v>Michelle Fox</v>
      </c>
      <c r="V123" s="88"/>
    </row>
    <row r="124" spans="1:22" ht="30">
      <c r="A124" s="88"/>
      <c r="B124" s="64" t="s">
        <v>107</v>
      </c>
      <c r="C124" s="453"/>
      <c r="D124" s="71"/>
      <c r="E124" s="72"/>
      <c r="F124" s="72"/>
      <c r="G124" s="288"/>
      <c r="H124" s="16"/>
      <c r="I124" s="289" t="s">
        <v>108</v>
      </c>
      <c r="J124" s="486"/>
      <c r="K124" s="486"/>
      <c r="L124" s="486"/>
      <c r="M124" s="486"/>
      <c r="N124" s="486"/>
      <c r="O124" s="486"/>
      <c r="P124" s="417"/>
      <c r="Q124" s="417"/>
      <c r="R124" s="74"/>
      <c r="S124" s="220" t="s">
        <v>204</v>
      </c>
      <c r="T124" s="353" t="s">
        <v>306</v>
      </c>
      <c r="U124" s="354" t="str">
        <f>IF(T124="","",VLOOKUP(T124,Data!$A$2:$B$12,2,0))</f>
        <v>Michelle Fox</v>
      </c>
      <c r="V124" s="88"/>
    </row>
    <row r="125" spans="1:22" ht="15.75">
      <c r="A125" s="88"/>
      <c r="B125" s="233"/>
      <c r="C125" s="233"/>
      <c r="D125" s="234"/>
      <c r="E125" s="72"/>
      <c r="F125" s="72"/>
      <c r="G125" s="72"/>
      <c r="H125" s="73"/>
      <c r="I125" s="73"/>
      <c r="J125" s="73"/>
      <c r="K125" s="73"/>
      <c r="L125" s="73"/>
      <c r="M125" s="73"/>
      <c r="N125" s="73"/>
      <c r="O125" s="73"/>
      <c r="P125" s="73"/>
      <c r="Q125" s="73"/>
      <c r="R125" s="74"/>
      <c r="S125" s="220"/>
      <c r="T125" s="351" t="s">
        <v>329</v>
      </c>
      <c r="U125" s="463" t="str">
        <f>IF(T125="","",VLOOKUP(T125,Data!$A$2:$B$12,2,0))</f>
        <v>Blank</v>
      </c>
      <c r="V125" s="88"/>
    </row>
    <row r="126" spans="1:22" ht="31.5">
      <c r="A126" s="88"/>
      <c r="B126" s="331" t="s">
        <v>155</v>
      </c>
      <c r="C126" s="151"/>
      <c r="D126" s="150"/>
      <c r="E126" s="3"/>
      <c r="F126" s="3"/>
      <c r="G126" s="3"/>
      <c r="H126" s="3"/>
      <c r="I126" s="3"/>
      <c r="J126" s="3"/>
      <c r="K126" s="3"/>
      <c r="L126" s="3"/>
      <c r="M126" s="3"/>
      <c r="N126" s="3"/>
      <c r="O126" s="3"/>
      <c r="P126" s="3"/>
      <c r="Q126" s="3"/>
      <c r="R126" s="3"/>
      <c r="S126" s="3"/>
      <c r="T126" s="353" t="s">
        <v>306</v>
      </c>
      <c r="U126" s="354" t="str">
        <f>IF(T126="","",VLOOKUP(T126,Data!$A$2:$B$12,2,0))</f>
        <v>Michelle Fox</v>
      </c>
      <c r="V126" s="88"/>
    </row>
    <row r="127" spans="1:22" ht="15.75">
      <c r="A127" s="88"/>
      <c r="B127" s="281" t="s">
        <v>109</v>
      </c>
      <c r="C127" s="205"/>
      <c r="D127" s="157"/>
      <c r="E127" s="115">
        <v>1</v>
      </c>
      <c r="F127" s="30"/>
      <c r="G127" s="30"/>
      <c r="H127" s="16" t="s">
        <v>226</v>
      </c>
      <c r="I127" s="235" t="s">
        <v>226</v>
      </c>
      <c r="J127" s="484"/>
      <c r="K127" s="484"/>
      <c r="L127" s="484"/>
      <c r="M127" s="484"/>
      <c r="N127" s="484"/>
      <c r="O127" s="484"/>
      <c r="P127" s="378"/>
      <c r="Q127" s="378"/>
      <c r="R127" s="30"/>
      <c r="S127" s="282" t="s">
        <v>110</v>
      </c>
      <c r="T127" s="353" t="s">
        <v>306</v>
      </c>
      <c r="U127" s="354" t="str">
        <f>IF(T127="","",VLOOKUP(T127,Data!$A$2:$B$12,2,0))</f>
        <v>Michelle Fox</v>
      </c>
      <c r="V127" s="88"/>
    </row>
    <row r="128" spans="1:22" ht="15.75">
      <c r="A128" s="88"/>
      <c r="B128" s="423" t="s">
        <v>112</v>
      </c>
      <c r="C128" s="454"/>
      <c r="D128" s="157"/>
      <c r="E128" s="16" t="s">
        <v>113</v>
      </c>
      <c r="F128" s="30"/>
      <c r="G128" s="30"/>
      <c r="H128" s="16" t="s">
        <v>226</v>
      </c>
      <c r="I128" s="235" t="s">
        <v>226</v>
      </c>
      <c r="J128" s="484"/>
      <c r="K128" s="484"/>
      <c r="L128" s="484"/>
      <c r="M128" s="484"/>
      <c r="N128" s="484"/>
      <c r="O128" s="484"/>
      <c r="P128" s="378"/>
      <c r="Q128" s="378"/>
      <c r="R128" s="30"/>
      <c r="S128" s="282" t="s">
        <v>110</v>
      </c>
      <c r="T128" s="353" t="s">
        <v>306</v>
      </c>
      <c r="U128" s="354" t="str">
        <f>IF(T128="","",VLOOKUP(T128,Data!$A$2:$B$12,2,0))</f>
        <v>Michelle Fox</v>
      </c>
      <c r="V128" s="88"/>
    </row>
    <row r="129" spans="1:22" ht="30">
      <c r="A129" s="88"/>
      <c r="B129" s="221" t="s">
        <v>208</v>
      </c>
      <c r="C129" s="221"/>
      <c r="D129" s="95"/>
      <c r="E129" s="114"/>
      <c r="F129" s="114"/>
      <c r="G129" s="22"/>
      <c r="H129" s="22"/>
      <c r="I129" s="22"/>
      <c r="J129" s="22"/>
      <c r="K129" s="22"/>
      <c r="L129" s="22"/>
      <c r="M129" s="22"/>
      <c r="N129" s="22"/>
      <c r="O129" s="22"/>
      <c r="P129" s="22"/>
      <c r="Q129" s="22"/>
      <c r="R129" s="5"/>
      <c r="S129" s="78" t="s">
        <v>209</v>
      </c>
      <c r="T129" s="353" t="s">
        <v>306</v>
      </c>
      <c r="U129" s="354" t="str">
        <f>IF(T129="","",VLOOKUP(T129,Data!$A$2:$B$12,2,0))</f>
        <v>Michelle Fox</v>
      </c>
      <c r="V129" s="88"/>
    </row>
    <row r="130" spans="1:22" ht="15.75">
      <c r="A130" s="88"/>
      <c r="B130" s="96" t="s">
        <v>265</v>
      </c>
      <c r="C130" s="96"/>
      <c r="D130" s="95"/>
      <c r="E130" s="115">
        <v>1</v>
      </c>
      <c r="F130" s="22"/>
      <c r="G130" s="22"/>
      <c r="H130" s="22"/>
      <c r="I130" s="312">
        <v>1</v>
      </c>
      <c r="J130" s="487"/>
      <c r="K130" s="487"/>
      <c r="L130" s="487"/>
      <c r="M130" s="487"/>
      <c r="N130" s="487"/>
      <c r="O130" s="487"/>
      <c r="P130" s="418"/>
      <c r="Q130" s="418"/>
      <c r="R130" s="5"/>
      <c r="S130" s="66"/>
      <c r="T130" s="353" t="s">
        <v>306</v>
      </c>
      <c r="U130" s="354" t="str">
        <f>IF(T130="","",VLOOKUP(T130,Data!$A$2:$B$12,2,0))</f>
        <v>Michelle Fox</v>
      </c>
      <c r="V130" s="88"/>
    </row>
    <row r="131" spans="1:22" ht="30">
      <c r="A131" s="88"/>
      <c r="B131" s="323" t="s">
        <v>179</v>
      </c>
      <c r="C131" s="323"/>
      <c r="D131" s="95"/>
      <c r="E131" s="114"/>
      <c r="F131" s="22"/>
      <c r="G131" s="22"/>
      <c r="H131" s="22">
        <v>1928</v>
      </c>
      <c r="I131" s="241"/>
      <c r="J131" s="488"/>
      <c r="K131" s="488"/>
      <c r="L131" s="488"/>
      <c r="M131" s="488"/>
      <c r="N131" s="488"/>
      <c r="O131" s="488"/>
      <c r="P131" s="419"/>
      <c r="Q131" s="419"/>
      <c r="R131" s="5"/>
      <c r="S131" s="222" t="s">
        <v>291</v>
      </c>
      <c r="T131" s="353" t="s">
        <v>306</v>
      </c>
      <c r="U131" s="354" t="str">
        <f>IF(T131="","",VLOOKUP(T131,Data!$A$2:$B$12,2,0))</f>
        <v>Michelle Fox</v>
      </c>
      <c r="V131" s="88"/>
    </row>
    <row r="132" spans="1:22" ht="45">
      <c r="A132" s="88"/>
      <c r="B132" s="323" t="s">
        <v>178</v>
      </c>
      <c r="C132" s="323"/>
      <c r="D132" s="95"/>
      <c r="E132" s="114"/>
      <c r="F132" s="88"/>
      <c r="G132" s="116"/>
      <c r="H132" s="242">
        <v>-48</v>
      </c>
      <c r="I132" s="241"/>
      <c r="J132" s="488"/>
      <c r="K132" s="488"/>
      <c r="L132" s="488"/>
      <c r="M132" s="488"/>
      <c r="N132" s="488"/>
      <c r="O132" s="488"/>
      <c r="P132" s="419"/>
      <c r="Q132" s="419"/>
      <c r="R132" s="5"/>
      <c r="S132" s="222" t="s">
        <v>292</v>
      </c>
      <c r="T132" s="353" t="s">
        <v>306</v>
      </c>
      <c r="U132" s="354" t="str">
        <f>IF(T132="","",VLOOKUP(T132,Data!$A$2:$B$12,2,0))</f>
        <v>Michelle Fox</v>
      </c>
      <c r="V132" s="88"/>
    </row>
    <row r="133" spans="1:22" ht="45">
      <c r="A133" s="88"/>
      <c r="B133" s="323" t="s">
        <v>175</v>
      </c>
      <c r="C133" s="323"/>
      <c r="D133" s="95"/>
      <c r="E133" s="114"/>
      <c r="F133" s="22"/>
      <c r="G133" s="22"/>
      <c r="H133" s="22">
        <v>239</v>
      </c>
      <c r="I133" s="326"/>
      <c r="J133" s="489"/>
      <c r="K133" s="489"/>
      <c r="L133" s="489"/>
      <c r="M133" s="489"/>
      <c r="N133" s="489"/>
      <c r="O133" s="489"/>
      <c r="P133" s="420"/>
      <c r="Q133" s="420"/>
      <c r="R133" s="14"/>
      <c r="S133" s="222" t="s">
        <v>295</v>
      </c>
      <c r="T133" s="353" t="s">
        <v>306</v>
      </c>
      <c r="U133" s="354" t="str">
        <f>IF(T133="","",VLOOKUP(T133,Data!$A$2:$B$12,2,0))</f>
        <v>Michelle Fox</v>
      </c>
      <c r="V133" s="88"/>
    </row>
    <row r="134" spans="1:22" ht="30">
      <c r="A134" s="88"/>
      <c r="B134" s="96" t="s">
        <v>176</v>
      </c>
      <c r="C134" s="96"/>
      <c r="D134" s="95"/>
      <c r="E134" s="114"/>
      <c r="F134" s="22"/>
      <c r="G134" s="22"/>
      <c r="H134" s="22" t="s">
        <v>294</v>
      </c>
      <c r="I134" s="116">
        <v>0.0258</v>
      </c>
      <c r="J134" s="490"/>
      <c r="K134" s="490"/>
      <c r="L134" s="490"/>
      <c r="M134" s="490"/>
      <c r="N134" s="490"/>
      <c r="O134" s="490"/>
      <c r="P134" s="421"/>
      <c r="Q134" s="421"/>
      <c r="R134" s="5"/>
      <c r="S134" s="325" t="s">
        <v>293</v>
      </c>
      <c r="T134" s="353" t="s">
        <v>306</v>
      </c>
      <c r="U134" s="354" t="str">
        <f>IF(T134="","",VLOOKUP(T134,Data!$A$2:$B$12,2,0))</f>
        <v>Michelle Fox</v>
      </c>
      <c r="V134" s="88"/>
    </row>
    <row r="135" spans="1:22" ht="30">
      <c r="A135" s="88"/>
      <c r="B135" s="96" t="s">
        <v>177</v>
      </c>
      <c r="C135" s="96"/>
      <c r="D135" s="95"/>
      <c r="E135" s="114"/>
      <c r="F135" s="22"/>
      <c r="G135" s="22"/>
      <c r="H135" s="22" t="s">
        <v>226</v>
      </c>
      <c r="I135" s="22" t="s">
        <v>226</v>
      </c>
      <c r="J135" s="491"/>
      <c r="K135" s="491"/>
      <c r="L135" s="491"/>
      <c r="M135" s="491"/>
      <c r="N135" s="491"/>
      <c r="O135" s="491"/>
      <c r="P135" s="413"/>
      <c r="Q135" s="413"/>
      <c r="R135" s="31" t="s">
        <v>140</v>
      </c>
      <c r="S135" s="240" t="s">
        <v>266</v>
      </c>
      <c r="T135" s="353" t="s">
        <v>306</v>
      </c>
      <c r="U135" s="354" t="str">
        <f>IF(T135="","",VLOOKUP(T135,Data!$A$2:$B$12,2,0))</f>
        <v>Michelle Fox</v>
      </c>
      <c r="V135" s="88"/>
    </row>
    <row r="136" spans="1:22" ht="15.75">
      <c r="A136" s="88"/>
      <c r="B136" s="112"/>
      <c r="C136" s="112"/>
      <c r="D136" s="112"/>
      <c r="E136" s="113"/>
      <c r="F136" s="113"/>
      <c r="G136" s="113"/>
      <c r="H136" s="243"/>
      <c r="I136" s="16"/>
      <c r="J136" s="16"/>
      <c r="K136" s="16"/>
      <c r="L136" s="16"/>
      <c r="M136" s="16"/>
      <c r="N136" s="16"/>
      <c r="O136" s="16"/>
      <c r="P136" s="16"/>
      <c r="Q136" s="16"/>
      <c r="R136" s="5"/>
      <c r="S136" s="6"/>
      <c r="T136" s="351" t="s">
        <v>329</v>
      </c>
      <c r="U136" s="463" t="str">
        <f>IF(T136="","",VLOOKUP(T136,Data!$A$2:$B$12,2,0))</f>
        <v>Blank</v>
      </c>
      <c r="V136" s="88"/>
    </row>
    <row r="137" spans="1:22" ht="15.75">
      <c r="A137" s="88"/>
      <c r="B137" s="777" t="s">
        <v>156</v>
      </c>
      <c r="C137" s="778"/>
      <c r="D137" s="778"/>
      <c r="E137" s="778"/>
      <c r="F137" s="778"/>
      <c r="G137" s="778"/>
      <c r="H137" s="778"/>
      <c r="I137" s="790"/>
      <c r="J137" s="150"/>
      <c r="K137" s="150"/>
      <c r="L137" s="150"/>
      <c r="M137" s="150"/>
      <c r="N137" s="150"/>
      <c r="O137" s="150"/>
      <c r="P137" s="3"/>
      <c r="Q137" s="3"/>
      <c r="R137" s="3"/>
      <c r="S137" s="3"/>
      <c r="T137" s="353" t="s">
        <v>319</v>
      </c>
      <c r="U137" s="354" t="str">
        <f>IF(T137="","",VLOOKUP(T137,Data!$A$2:$B$12,2,0))</f>
        <v>Jenny Wright</v>
      </c>
      <c r="V137" s="88"/>
    </row>
    <row r="138" spans="1:22" ht="30">
      <c r="A138" s="88"/>
      <c r="B138" s="423" t="s">
        <v>210</v>
      </c>
      <c r="C138" s="454"/>
      <c r="D138" s="157"/>
      <c r="E138" s="157"/>
      <c r="F138" s="157"/>
      <c r="G138" s="157"/>
      <c r="H138" s="16" t="s">
        <v>226</v>
      </c>
      <c r="I138" s="235" t="s">
        <v>226</v>
      </c>
      <c r="J138" s="484"/>
      <c r="K138" s="484"/>
      <c r="L138" s="484"/>
      <c r="M138" s="484"/>
      <c r="N138" s="484"/>
      <c r="O138" s="484"/>
      <c r="P138" s="378"/>
      <c r="Q138" s="378"/>
      <c r="R138" s="30"/>
      <c r="S138" s="422" t="s">
        <v>271</v>
      </c>
      <c r="T138" s="353" t="s">
        <v>314</v>
      </c>
      <c r="U138" s="354" t="str">
        <f>IF(T138="","",VLOOKUP(T138,Data!$A$2:$B$12,2,0))</f>
        <v>Rebecca Griffith</v>
      </c>
      <c r="V138" s="88"/>
    </row>
    <row r="139" spans="1:22" ht="30">
      <c r="A139" s="88"/>
      <c r="B139" s="93" t="s">
        <v>117</v>
      </c>
      <c r="C139" s="93"/>
      <c r="D139" s="16"/>
      <c r="E139" s="235"/>
      <c r="F139" s="16"/>
      <c r="G139" s="235"/>
      <c r="H139" s="16">
        <v>83</v>
      </c>
      <c r="I139" s="235">
        <v>1</v>
      </c>
      <c r="J139" s="484"/>
      <c r="K139" s="484"/>
      <c r="L139" s="484"/>
      <c r="M139" s="484"/>
      <c r="N139" s="484"/>
      <c r="O139" s="484"/>
      <c r="P139" s="414"/>
      <c r="Q139" s="414"/>
      <c r="R139" s="5"/>
      <c r="S139" s="222" t="s">
        <v>211</v>
      </c>
      <c r="T139" s="353" t="s">
        <v>310</v>
      </c>
      <c r="U139" s="354" t="str">
        <f>IF(T139="","",VLOOKUP(T139,Data!$A$2:$B$12,2,0))</f>
        <v>David Lane</v>
      </c>
      <c r="V139" s="88"/>
    </row>
    <row r="140" spans="1:22" ht="15.75">
      <c r="A140" s="88"/>
      <c r="B140" s="66" t="s">
        <v>118</v>
      </c>
      <c r="C140" s="66"/>
      <c r="D140" s="16"/>
      <c r="E140" s="15" t="s">
        <v>113</v>
      </c>
      <c r="F140" s="16"/>
      <c r="G140" s="235"/>
      <c r="H140" s="16" t="s">
        <v>226</v>
      </c>
      <c r="I140" s="235" t="s">
        <v>226</v>
      </c>
      <c r="J140" s="484"/>
      <c r="K140" s="484"/>
      <c r="L140" s="484"/>
      <c r="M140" s="484"/>
      <c r="N140" s="484"/>
      <c r="O140" s="484"/>
      <c r="P140" s="414"/>
      <c r="Q140" s="414"/>
      <c r="R140" s="5"/>
      <c r="S140" s="78" t="s">
        <v>212</v>
      </c>
      <c r="T140" s="353" t="s">
        <v>319</v>
      </c>
      <c r="U140" s="354" t="str">
        <f>IF(T140="","",VLOOKUP(T140,Data!$A$2:$B$12,2,0))</f>
        <v>Jenny Wright</v>
      </c>
      <c r="V140" s="88"/>
    </row>
    <row r="141" spans="1:22" ht="15.75">
      <c r="A141" s="88"/>
      <c r="B141" s="66" t="s">
        <v>205</v>
      </c>
      <c r="C141" s="66"/>
      <c r="D141" s="16"/>
      <c r="E141" s="235"/>
      <c r="F141" s="16"/>
      <c r="G141" s="235"/>
      <c r="H141" s="16">
        <v>27</v>
      </c>
      <c r="I141" s="236"/>
      <c r="J141" s="484"/>
      <c r="K141" s="484"/>
      <c r="L141" s="484"/>
      <c r="M141" s="484"/>
      <c r="N141" s="484"/>
      <c r="O141" s="484"/>
      <c r="P141" s="414"/>
      <c r="Q141" s="414"/>
      <c r="R141" s="14" t="s">
        <v>83</v>
      </c>
      <c r="S141" s="791" t="s">
        <v>213</v>
      </c>
      <c r="T141" s="353" t="s">
        <v>319</v>
      </c>
      <c r="U141" s="354" t="str">
        <f>IF(T141="","",VLOOKUP(T141,Data!$A$2:$B$12,2,0))</f>
        <v>Jenny Wright</v>
      </c>
      <c r="V141" s="88"/>
    </row>
    <row r="142" spans="1:22" ht="15.75">
      <c r="A142" s="88"/>
      <c r="B142" s="66" t="s">
        <v>206</v>
      </c>
      <c r="C142" s="66"/>
      <c r="D142" s="16"/>
      <c r="E142" s="235"/>
      <c r="F142" s="16"/>
      <c r="G142" s="235"/>
      <c r="H142" s="16">
        <v>14</v>
      </c>
      <c r="I142" s="236"/>
      <c r="J142" s="484"/>
      <c r="K142" s="484"/>
      <c r="L142" s="484"/>
      <c r="M142" s="484"/>
      <c r="N142" s="484"/>
      <c r="O142" s="484"/>
      <c r="P142" s="414"/>
      <c r="Q142" s="414"/>
      <c r="R142" s="14" t="s">
        <v>83</v>
      </c>
      <c r="S142" s="784"/>
      <c r="T142" s="353" t="s">
        <v>319</v>
      </c>
      <c r="U142" s="354" t="str">
        <f>IF(T142="","",VLOOKUP(T142,Data!$A$2:$B$12,2,0))</f>
        <v>Jenny Wright</v>
      </c>
      <c r="V142" s="88"/>
    </row>
    <row r="143" spans="1:22" ht="30">
      <c r="A143" s="88"/>
      <c r="B143" s="66" t="s">
        <v>225</v>
      </c>
      <c r="C143" s="66"/>
      <c r="D143" s="16"/>
      <c r="E143" s="235"/>
      <c r="F143" s="16"/>
      <c r="G143" s="235"/>
      <c r="H143" s="16">
        <v>9</v>
      </c>
      <c r="I143" s="236"/>
      <c r="J143" s="484"/>
      <c r="K143" s="484"/>
      <c r="L143" s="484"/>
      <c r="M143" s="484"/>
      <c r="N143" s="484"/>
      <c r="O143" s="484"/>
      <c r="P143" s="414"/>
      <c r="Q143" s="414"/>
      <c r="R143" s="5"/>
      <c r="S143" s="784"/>
      <c r="T143" s="353" t="s">
        <v>319</v>
      </c>
      <c r="U143" s="354" t="str">
        <f>IF(T143="","",VLOOKUP(T143,Data!$A$2:$B$12,2,0))</f>
        <v>Jenny Wright</v>
      </c>
      <c r="V143" s="88"/>
    </row>
    <row r="144" spans="1:22" ht="30">
      <c r="A144" s="88"/>
      <c r="B144" s="66" t="s">
        <v>207</v>
      </c>
      <c r="C144" s="66"/>
      <c r="D144" s="16"/>
      <c r="E144" s="235"/>
      <c r="F144" s="16"/>
      <c r="G144" s="235"/>
      <c r="H144" s="16">
        <v>1</v>
      </c>
      <c r="I144" s="236"/>
      <c r="J144" s="484"/>
      <c r="K144" s="484"/>
      <c r="L144" s="484"/>
      <c r="M144" s="484"/>
      <c r="N144" s="484"/>
      <c r="O144" s="484"/>
      <c r="P144" s="414"/>
      <c r="Q144" s="414"/>
      <c r="R144" s="31" t="s">
        <v>140</v>
      </c>
      <c r="S144" s="785"/>
      <c r="T144" s="353" t="s">
        <v>319</v>
      </c>
      <c r="U144" s="354" t="str">
        <f>IF(T144="","",VLOOKUP(T144,Data!$A$2:$B$12,2,0))</f>
        <v>Jenny Wright</v>
      </c>
      <c r="V144" s="88"/>
    </row>
    <row r="145" spans="1:22" ht="30">
      <c r="A145" s="88"/>
      <c r="B145" s="66" t="s">
        <v>95</v>
      </c>
      <c r="C145" s="66"/>
      <c r="D145" s="16"/>
      <c r="E145" s="235"/>
      <c r="F145" s="16"/>
      <c r="G145" s="235"/>
      <c r="H145" s="16">
        <v>7</v>
      </c>
      <c r="I145" s="236"/>
      <c r="J145" s="484"/>
      <c r="K145" s="484"/>
      <c r="L145" s="484"/>
      <c r="M145" s="484"/>
      <c r="N145" s="484"/>
      <c r="O145" s="484"/>
      <c r="P145" s="414"/>
      <c r="Q145" s="414"/>
      <c r="R145" s="14" t="s">
        <v>83</v>
      </c>
      <c r="S145" s="223" t="s">
        <v>214</v>
      </c>
      <c r="T145" s="353" t="s">
        <v>319</v>
      </c>
      <c r="U145" s="354" t="str">
        <f>IF(T145="","",VLOOKUP(T145,Data!$A$2:$B$12,2,0))</f>
        <v>Jenny Wright</v>
      </c>
      <c r="V145" s="88"/>
    </row>
    <row r="146" spans="1:22" ht="30">
      <c r="A146" s="88"/>
      <c r="B146" s="423" t="s">
        <v>120</v>
      </c>
      <c r="C146" s="454"/>
      <c r="D146" s="16"/>
      <c r="E146" s="235">
        <v>1</v>
      </c>
      <c r="F146" s="16"/>
      <c r="G146" s="235"/>
      <c r="H146" s="22" t="s">
        <v>226</v>
      </c>
      <c r="I146" s="22" t="s">
        <v>226</v>
      </c>
      <c r="J146" s="491"/>
      <c r="K146" s="491"/>
      <c r="L146" s="491"/>
      <c r="M146" s="491"/>
      <c r="N146" s="491"/>
      <c r="O146" s="491"/>
      <c r="P146" s="414"/>
      <c r="Q146" s="414"/>
      <c r="R146" s="14"/>
      <c r="S146" s="424" t="s">
        <v>122</v>
      </c>
      <c r="T146" s="353" t="s">
        <v>314</v>
      </c>
      <c r="U146" s="354" t="str">
        <f>IF(T146="","",VLOOKUP(T146,Data!$A$2:$B$12,2,0))</f>
        <v>Rebecca Griffith</v>
      </c>
      <c r="V146" s="88"/>
    </row>
    <row r="147" spans="1:22" ht="15.75">
      <c r="A147" s="88"/>
      <c r="B147" s="95"/>
      <c r="C147" s="95"/>
      <c r="D147" s="16"/>
      <c r="E147" s="235"/>
      <c r="F147" s="16"/>
      <c r="G147" s="235"/>
      <c r="H147" s="16"/>
      <c r="I147" s="235"/>
      <c r="J147" s="235"/>
      <c r="K147" s="235"/>
      <c r="L147" s="235"/>
      <c r="M147" s="235"/>
      <c r="N147" s="235"/>
      <c r="O147" s="235"/>
      <c r="P147" s="235"/>
      <c r="Q147" s="235"/>
      <c r="R147" s="5"/>
      <c r="S147" s="70"/>
      <c r="T147" s="351" t="s">
        <v>329</v>
      </c>
      <c r="U147" s="463" t="str">
        <f>IF(T147="","",VLOOKUP(T147,Data!$A$2:$B$12,2,0))</f>
        <v>Blank</v>
      </c>
      <c r="V147" s="88"/>
    </row>
    <row r="148" spans="1:22" ht="15.75">
      <c r="A148" s="88"/>
      <c r="B148" s="777" t="s">
        <v>157</v>
      </c>
      <c r="C148" s="778"/>
      <c r="D148" s="778"/>
      <c r="E148" s="778"/>
      <c r="F148" s="778"/>
      <c r="G148" s="778"/>
      <c r="H148" s="790"/>
      <c r="I148" s="35"/>
      <c r="J148" s="35"/>
      <c r="K148" s="35"/>
      <c r="L148" s="35"/>
      <c r="M148" s="35"/>
      <c r="N148" s="35"/>
      <c r="O148" s="35"/>
      <c r="P148" s="35"/>
      <c r="Q148" s="35"/>
      <c r="R148" s="35"/>
      <c r="S148" s="3"/>
      <c r="T148" s="353" t="s">
        <v>314</v>
      </c>
      <c r="U148" s="354" t="str">
        <f>IF(T148="","",VLOOKUP(T148,Data!$A$2:$B$12,2,0))</f>
        <v>Rebecca Griffith</v>
      </c>
      <c r="V148" s="88"/>
    </row>
    <row r="149" spans="1:22" ht="30">
      <c r="A149" s="88"/>
      <c r="B149" s="47" t="s">
        <v>123</v>
      </c>
      <c r="C149" s="47"/>
      <c r="D149" s="70"/>
      <c r="E149" s="17"/>
      <c r="F149" s="17"/>
      <c r="G149" s="4"/>
      <c r="H149" s="16" t="s">
        <v>226</v>
      </c>
      <c r="I149" s="235" t="s">
        <v>226</v>
      </c>
      <c r="J149" s="484"/>
      <c r="K149" s="484"/>
      <c r="L149" s="484"/>
      <c r="M149" s="484"/>
      <c r="N149" s="484"/>
      <c r="O149" s="484"/>
      <c r="P149" s="414"/>
      <c r="Q149" s="414"/>
      <c r="R149" s="5"/>
      <c r="S149" s="78" t="s">
        <v>215</v>
      </c>
      <c r="T149" s="353" t="s">
        <v>314</v>
      </c>
      <c r="U149" s="354" t="str">
        <f>IF(T149="","",VLOOKUP(T149,Data!$A$2:$B$12,2,0))</f>
        <v>Rebecca Griffith</v>
      </c>
      <c r="V149" s="88"/>
    </row>
    <row r="150" spans="1:22" ht="15.75">
      <c r="A150" s="88"/>
      <c r="B150" s="94"/>
      <c r="C150" s="94"/>
      <c r="D150" s="94"/>
      <c r="E150" s="6"/>
      <c r="F150" s="6"/>
      <c r="G150" s="6"/>
      <c r="H150" s="30"/>
      <c r="I150" s="30"/>
      <c r="J150" s="30"/>
      <c r="K150" s="30"/>
      <c r="L150" s="30"/>
      <c r="M150" s="30"/>
      <c r="N150" s="30"/>
      <c r="O150" s="30"/>
      <c r="P150" s="30"/>
      <c r="Q150" s="30"/>
      <c r="R150" s="5"/>
      <c r="S150" s="70"/>
      <c r="T150" s="351" t="s">
        <v>329</v>
      </c>
      <c r="U150" s="463" t="str">
        <f>IF(T150="","",VLOOKUP(T150,Data!$A$2:$B$12,2,0))</f>
        <v>Blank</v>
      </c>
      <c r="V150" s="88"/>
    </row>
    <row r="151" spans="1:21" ht="15">
      <c r="A151" s="88"/>
      <c r="B151" s="88"/>
      <c r="C151" s="88"/>
      <c r="D151" s="88"/>
      <c r="E151" s="88"/>
      <c r="F151" s="88"/>
      <c r="G151" s="88"/>
      <c r="H151" s="88"/>
      <c r="I151" s="88"/>
      <c r="J151" s="88"/>
      <c r="K151" s="88"/>
      <c r="L151" s="88"/>
      <c r="M151" s="88"/>
      <c r="N151" s="88"/>
      <c r="O151" s="88"/>
      <c r="P151" s="88"/>
      <c r="Q151" s="88"/>
      <c r="R151" s="88"/>
      <c r="S151" s="88"/>
      <c r="T151" s="351" t="s">
        <v>329</v>
      </c>
      <c r="U151" s="463" t="str">
        <f>IF(T151="","",VLOOKUP(T151,Data!$A$2:$B$12,2,0))</f>
        <v>Blank</v>
      </c>
    </row>
    <row r="152" spans="1:21" ht="15">
      <c r="A152" s="88"/>
      <c r="B152" s="88"/>
      <c r="C152" s="88"/>
      <c r="D152" s="88"/>
      <c r="E152" s="88"/>
      <c r="F152" s="88"/>
      <c r="G152" s="88"/>
      <c r="H152" s="88"/>
      <c r="I152" s="88"/>
      <c r="J152" s="88"/>
      <c r="K152" s="88"/>
      <c r="L152" s="88"/>
      <c r="M152" s="88"/>
      <c r="N152" s="88"/>
      <c r="O152" s="88"/>
      <c r="P152" s="88"/>
      <c r="Q152" s="88"/>
      <c r="R152" s="88"/>
      <c r="S152" s="88"/>
      <c r="T152" s="351" t="s">
        <v>329</v>
      </c>
      <c r="U152" s="463" t="str">
        <f>IF(T152="","",VLOOKUP(T152,Data!$A$2:$B$12,2,0))</f>
        <v>Blank</v>
      </c>
    </row>
    <row r="153" spans="1:21" ht="15">
      <c r="A153" s="88"/>
      <c r="B153" s="88"/>
      <c r="C153" s="88"/>
      <c r="D153" s="88"/>
      <c r="E153" s="88"/>
      <c r="F153" s="88"/>
      <c r="G153" s="88"/>
      <c r="H153" s="88"/>
      <c r="I153" s="88"/>
      <c r="J153" s="88"/>
      <c r="K153" s="88"/>
      <c r="L153" s="88"/>
      <c r="M153" s="88"/>
      <c r="N153" s="88"/>
      <c r="O153" s="88"/>
      <c r="P153" s="88"/>
      <c r="Q153" s="88"/>
      <c r="R153" s="88"/>
      <c r="S153" s="88"/>
      <c r="T153" s="351" t="s">
        <v>329</v>
      </c>
      <c r="U153" s="463" t="str">
        <f>IF(T153="","",VLOOKUP(T153,Data!$A$2:$B$12,2,0))</f>
        <v>Blank</v>
      </c>
    </row>
    <row r="154" spans="1:21" ht="15">
      <c r="A154" s="88"/>
      <c r="B154" s="88"/>
      <c r="C154" s="88"/>
      <c r="D154" s="88"/>
      <c r="E154" s="88"/>
      <c r="F154" s="88"/>
      <c r="G154" s="88"/>
      <c r="H154" s="88"/>
      <c r="I154" s="88"/>
      <c r="J154" s="88"/>
      <c r="K154" s="88"/>
      <c r="L154" s="88"/>
      <c r="M154" s="88"/>
      <c r="N154" s="88"/>
      <c r="O154" s="88"/>
      <c r="P154" s="88"/>
      <c r="Q154" s="88"/>
      <c r="R154" s="88"/>
      <c r="S154" s="88"/>
      <c r="T154" s="351" t="s">
        <v>329</v>
      </c>
      <c r="U154" s="463" t="str">
        <f>IF(T154="","",VLOOKUP(T154,Data!$A$2:$B$12,2,0))</f>
        <v>Blank</v>
      </c>
    </row>
    <row r="155" spans="1:21" ht="15.75">
      <c r="A155" s="88"/>
      <c r="B155" s="153"/>
      <c r="C155" s="153"/>
      <c r="D155" s="774" t="s">
        <v>201</v>
      </c>
      <c r="E155" s="774"/>
      <c r="F155" s="774" t="s">
        <v>161</v>
      </c>
      <c r="G155" s="774"/>
      <c r="H155" s="774" t="s">
        <v>297</v>
      </c>
      <c r="I155" s="774"/>
      <c r="J155" s="788" t="s">
        <v>330</v>
      </c>
      <c r="K155" s="789"/>
      <c r="L155" s="788" t="s">
        <v>331</v>
      </c>
      <c r="M155" s="789"/>
      <c r="N155" s="788" t="s">
        <v>332</v>
      </c>
      <c r="O155" s="789"/>
      <c r="P155" s="774" t="s">
        <v>298</v>
      </c>
      <c r="Q155" s="774"/>
      <c r="R155" s="153"/>
      <c r="S155" s="153"/>
      <c r="T155" s="351" t="s">
        <v>329</v>
      </c>
      <c r="U155" s="463" t="str">
        <f>IF(T155="","",VLOOKUP(T155,Data!$A$2:$B$12,2,0))</f>
        <v>Blank</v>
      </c>
    </row>
    <row r="156" spans="1:21" ht="15.75">
      <c r="A156" s="88"/>
      <c r="B156" s="154" t="s">
        <v>68</v>
      </c>
      <c r="C156" s="154"/>
      <c r="D156" s="152" t="s">
        <v>184</v>
      </c>
      <c r="E156" s="152" t="s">
        <v>121</v>
      </c>
      <c r="F156" s="152" t="s">
        <v>184</v>
      </c>
      <c r="G156" s="152" t="s">
        <v>121</v>
      </c>
      <c r="H156" s="152" t="s">
        <v>184</v>
      </c>
      <c r="I156" s="152" t="s">
        <v>121</v>
      </c>
      <c r="J156" s="152" t="s">
        <v>184</v>
      </c>
      <c r="K156" s="152" t="s">
        <v>121</v>
      </c>
      <c r="L156" s="152" t="s">
        <v>184</v>
      </c>
      <c r="M156" s="152" t="s">
        <v>121</v>
      </c>
      <c r="N156" s="152" t="s">
        <v>184</v>
      </c>
      <c r="O156" s="152" t="s">
        <v>121</v>
      </c>
      <c r="P156" s="152" t="s">
        <v>184</v>
      </c>
      <c r="Q156" s="152" t="s">
        <v>121</v>
      </c>
      <c r="R156" s="154" t="s">
        <v>80</v>
      </c>
      <c r="S156" s="154" t="s">
        <v>81</v>
      </c>
      <c r="T156" s="351" t="s">
        <v>329</v>
      </c>
      <c r="U156" s="463" t="str">
        <f>IF(T156="","",VLOOKUP(T156,Data!$A$2:$B$12,2,0))</f>
        <v>Blank</v>
      </c>
    </row>
    <row r="157" spans="1:21" ht="7.5" customHeight="1" thickBot="1">
      <c r="A157" s="88"/>
      <c r="B157" s="2"/>
      <c r="C157" s="2"/>
      <c r="D157" s="2"/>
      <c r="E157" s="1"/>
      <c r="F157" s="1"/>
      <c r="G157" s="1"/>
      <c r="H157" s="1"/>
      <c r="I157" s="1"/>
      <c r="J157" s="1"/>
      <c r="K157" s="1"/>
      <c r="L157" s="1"/>
      <c r="M157" s="1"/>
      <c r="N157" s="1"/>
      <c r="O157" s="1"/>
      <c r="P157" s="1"/>
      <c r="Q157" s="1"/>
      <c r="R157" s="1"/>
      <c r="S157" s="1"/>
      <c r="T157" s="351" t="s">
        <v>329</v>
      </c>
      <c r="U157" s="463" t="str">
        <f>IF(T157="","",VLOOKUP(T157,Data!$A$2:$B$12,2,0))</f>
        <v>Blank</v>
      </c>
    </row>
    <row r="158" spans="1:21" ht="16.5" thickBot="1">
      <c r="A158" s="88"/>
      <c r="B158" s="775" t="s">
        <v>158</v>
      </c>
      <c r="C158" s="776"/>
      <c r="D158" s="246" t="s">
        <v>230</v>
      </c>
      <c r="E158" s="247" t="s">
        <v>231</v>
      </c>
      <c r="F158" s="248" t="s">
        <v>232</v>
      </c>
      <c r="G158" s="246" t="s">
        <v>230</v>
      </c>
      <c r="H158" s="247" t="s">
        <v>231</v>
      </c>
      <c r="I158" s="248" t="s">
        <v>232</v>
      </c>
      <c r="J158" s="464"/>
      <c r="K158" s="464"/>
      <c r="L158" s="464"/>
      <c r="M158" s="464"/>
      <c r="N158" s="464"/>
      <c r="O158" s="464"/>
      <c r="P158" s="247" t="s">
        <v>231</v>
      </c>
      <c r="Q158" s="248" t="s">
        <v>232</v>
      </c>
      <c r="R158" s="264" t="s">
        <v>141</v>
      </c>
      <c r="S158" s="3"/>
      <c r="T158" s="262" t="s">
        <v>304</v>
      </c>
      <c r="U158" s="262" t="str">
        <f>IF(T158="","",VLOOKUP(T158,Data!$A$2:$B$12,2,0))</f>
        <v>Kirsty McTaggart</v>
      </c>
    </row>
    <row r="159" spans="1:21" ht="30">
      <c r="A159" s="88"/>
      <c r="B159" s="66" t="s">
        <v>229</v>
      </c>
      <c r="C159" s="160"/>
      <c r="D159" s="245"/>
      <c r="E159" s="176"/>
      <c r="F159" s="176"/>
      <c r="G159" s="244" t="s">
        <v>108</v>
      </c>
      <c r="H159" s="177"/>
      <c r="I159" s="177"/>
      <c r="J159" s="492"/>
      <c r="K159" s="492"/>
      <c r="L159" s="492"/>
      <c r="M159" s="492"/>
      <c r="N159" s="492"/>
      <c r="O159" s="492"/>
      <c r="P159" s="432"/>
      <c r="Q159" s="432"/>
      <c r="R159" s="31"/>
      <c r="S159" s="783" t="s">
        <v>267</v>
      </c>
      <c r="T159" s="353" t="s">
        <v>304</v>
      </c>
      <c r="U159" s="354" t="str">
        <f>IF(T159="","",VLOOKUP(T159,Data!$A$2:$B$12,2,0))</f>
        <v>Kirsty McTaggart</v>
      </c>
    </row>
    <row r="160" spans="1:21" ht="15">
      <c r="A160" s="88"/>
      <c r="B160" s="327" t="s">
        <v>228</v>
      </c>
      <c r="C160" s="327"/>
      <c r="D160" s="95" t="s">
        <v>254</v>
      </c>
      <c r="E160" s="15"/>
      <c r="F160" s="15"/>
      <c r="G160" s="16" t="s">
        <v>254</v>
      </c>
      <c r="H160" s="16" t="s">
        <v>233</v>
      </c>
      <c r="I160" s="16" t="s">
        <v>234</v>
      </c>
      <c r="J160" s="493"/>
      <c r="K160" s="493"/>
      <c r="L160" s="493"/>
      <c r="M160" s="493"/>
      <c r="N160" s="493"/>
      <c r="O160" s="493"/>
      <c r="P160" s="433"/>
      <c r="Q160" s="433"/>
      <c r="R160" s="31"/>
      <c r="S160" s="784"/>
      <c r="T160" s="353" t="s">
        <v>304</v>
      </c>
      <c r="U160" s="354" t="str">
        <f>IF(T160="","",VLOOKUP(T160,Data!$A$2:$B$12,2,0))</f>
        <v>Kirsty McTaggart</v>
      </c>
    </row>
    <row r="161" spans="1:21" ht="15">
      <c r="A161" s="88"/>
      <c r="B161" s="66" t="s">
        <v>217</v>
      </c>
      <c r="C161" s="107"/>
      <c r="D161" s="440" t="s">
        <v>274</v>
      </c>
      <c r="E161" s="15"/>
      <c r="F161" s="15"/>
      <c r="G161" s="16" t="s">
        <v>235</v>
      </c>
      <c r="H161" s="16" t="s">
        <v>236</v>
      </c>
      <c r="I161" s="16" t="s">
        <v>237</v>
      </c>
      <c r="J161" s="493"/>
      <c r="K161" s="493"/>
      <c r="L161" s="493"/>
      <c r="M161" s="493"/>
      <c r="N161" s="493"/>
      <c r="O161" s="493"/>
      <c r="P161" s="433"/>
      <c r="Q161" s="433"/>
      <c r="R161" s="31"/>
      <c r="S161" s="784"/>
      <c r="T161" s="353" t="s">
        <v>304</v>
      </c>
      <c r="U161" s="354" t="str">
        <f>IF(T161="","",VLOOKUP(T161,Data!$A$2:$B$12,2,0))</f>
        <v>Kirsty McTaggart</v>
      </c>
    </row>
    <row r="162" spans="1:21" ht="15">
      <c r="A162" s="88"/>
      <c r="B162" s="66" t="s">
        <v>216</v>
      </c>
      <c r="C162" s="107"/>
      <c r="D162" s="440"/>
      <c r="E162" s="15"/>
      <c r="F162" s="15"/>
      <c r="G162" s="16" t="s">
        <v>226</v>
      </c>
      <c r="H162" s="16" t="s">
        <v>238</v>
      </c>
      <c r="I162" s="16" t="s">
        <v>226</v>
      </c>
      <c r="J162" s="493"/>
      <c r="K162" s="493"/>
      <c r="L162" s="493"/>
      <c r="M162" s="493"/>
      <c r="N162" s="493"/>
      <c r="O162" s="493"/>
      <c r="P162" s="433"/>
      <c r="Q162" s="433"/>
      <c r="R162" s="31"/>
      <c r="S162" s="785"/>
      <c r="T162" s="353" t="s">
        <v>304</v>
      </c>
      <c r="U162" s="354" t="str">
        <f>IF(T162="","",VLOOKUP(T162,Data!$A$2:$B$12,2,0))</f>
        <v>Kirsty McTaggart</v>
      </c>
    </row>
    <row r="163" spans="1:21" ht="30">
      <c r="A163" s="159"/>
      <c r="B163" s="69" t="s">
        <v>86</v>
      </c>
      <c r="C163" s="455"/>
      <c r="D163" s="441"/>
      <c r="E163" s="439">
        <v>0.015</v>
      </c>
      <c r="F163" s="251"/>
      <c r="G163" s="255"/>
      <c r="H163" s="255" t="s">
        <v>97</v>
      </c>
      <c r="I163" s="229">
        <v>0.013</v>
      </c>
      <c r="J163" s="494"/>
      <c r="K163" s="494"/>
      <c r="L163" s="494"/>
      <c r="M163" s="494"/>
      <c r="N163" s="494"/>
      <c r="O163" s="494"/>
      <c r="P163" s="436"/>
      <c r="Q163" s="436"/>
      <c r="R163" s="437"/>
      <c r="S163" s="66" t="s">
        <v>282</v>
      </c>
      <c r="T163" s="353" t="s">
        <v>304</v>
      </c>
      <c r="U163" s="354" t="str">
        <f>IF(T163="","",VLOOKUP(T163,Data!$A$2:$B$12,2,0))</f>
        <v>Kirsty McTaggart</v>
      </c>
    </row>
    <row r="164" spans="1:21" ht="15.75">
      <c r="A164" s="88"/>
      <c r="B164" s="95"/>
      <c r="C164" s="441"/>
      <c r="D164" s="234"/>
      <c r="E164" s="72"/>
      <c r="F164" s="72"/>
      <c r="G164" s="72"/>
      <c r="H164" s="72"/>
      <c r="I164" s="73"/>
      <c r="J164" s="73"/>
      <c r="K164" s="73"/>
      <c r="L164" s="73"/>
      <c r="M164" s="73"/>
      <c r="N164" s="73"/>
      <c r="O164" s="73"/>
      <c r="P164" s="73"/>
      <c r="Q164" s="73"/>
      <c r="R164" s="74"/>
      <c r="S164" s="71"/>
      <c r="T164" s="351" t="s">
        <v>329</v>
      </c>
      <c r="U164" s="463" t="str">
        <f>IF(T164="","",VLOOKUP(T164,Data!$A$2:$B$12,2,0))</f>
        <v>Blank</v>
      </c>
    </row>
    <row r="165" spans="1:21" ht="15.75">
      <c r="A165" s="88"/>
      <c r="B165" s="442" t="s">
        <v>159</v>
      </c>
      <c r="C165" s="456"/>
      <c r="D165" s="151"/>
      <c r="E165" s="3"/>
      <c r="F165" s="3"/>
      <c r="G165" s="3"/>
      <c r="H165" s="3"/>
      <c r="I165" s="3"/>
      <c r="J165" s="3"/>
      <c r="K165" s="3"/>
      <c r="L165" s="3"/>
      <c r="M165" s="3"/>
      <c r="N165" s="3"/>
      <c r="O165" s="3"/>
      <c r="P165" s="3"/>
      <c r="Q165" s="3"/>
      <c r="R165" s="3"/>
      <c r="S165" s="3"/>
      <c r="T165" s="353" t="s">
        <v>304</v>
      </c>
      <c r="U165" s="354" t="str">
        <f>IF(T165="","",VLOOKUP(T165,Data!$A$2:$B$12,2,0))</f>
        <v>Kirsty McTaggart</v>
      </c>
    </row>
    <row r="166" spans="1:21" ht="30">
      <c r="A166" s="88"/>
      <c r="B166" s="95"/>
      <c r="C166" s="95"/>
      <c r="D166" s="95"/>
      <c r="E166" s="95"/>
      <c r="F166" s="95"/>
      <c r="G166" s="95"/>
      <c r="H166" s="95"/>
      <c r="I166" s="95"/>
      <c r="J166" s="95"/>
      <c r="K166" s="95"/>
      <c r="L166" s="95"/>
      <c r="M166" s="95"/>
      <c r="N166" s="95"/>
      <c r="O166" s="95"/>
      <c r="P166" s="95"/>
      <c r="Q166" s="95"/>
      <c r="R166" s="95"/>
      <c r="S166" s="101" t="s">
        <v>218</v>
      </c>
      <c r="T166" s="353" t="s">
        <v>304</v>
      </c>
      <c r="U166" s="354" t="str">
        <f>IF(T166="","",VLOOKUP(T166,Data!$A$2:$B$12,2,0))</f>
        <v>Kirsty McTaggart</v>
      </c>
    </row>
    <row r="167" spans="1:21" ht="15.75">
      <c r="A167" s="88"/>
      <c r="B167" s="70" t="s">
        <v>240</v>
      </c>
      <c r="C167" s="70"/>
      <c r="D167" s="70"/>
      <c r="E167" s="6"/>
      <c r="F167" s="6"/>
      <c r="G167" s="30"/>
      <c r="H167" s="88"/>
      <c r="I167" s="109" t="s">
        <v>103</v>
      </c>
      <c r="J167" s="476"/>
      <c r="K167" s="476"/>
      <c r="L167" s="476"/>
      <c r="M167" s="476"/>
      <c r="N167" s="476"/>
      <c r="O167" s="476"/>
      <c r="P167" s="378"/>
      <c r="Q167" s="378"/>
      <c r="R167" s="5"/>
      <c r="S167" s="95"/>
      <c r="T167" s="353" t="s">
        <v>304</v>
      </c>
      <c r="U167" s="354" t="str">
        <f>IF(T167="","",VLOOKUP(T167,Data!$A$2:$B$12,2,0))</f>
        <v>Kirsty McTaggart</v>
      </c>
    </row>
    <row r="168" spans="1:21" ht="30">
      <c r="A168" s="88"/>
      <c r="B168" s="66" t="s">
        <v>89</v>
      </c>
      <c r="C168" s="66"/>
      <c r="D168" s="66"/>
      <c r="E168" s="427">
        <v>0.99</v>
      </c>
      <c r="F168" s="428"/>
      <c r="G168" s="429"/>
      <c r="H168" s="430"/>
      <c r="I168" s="431">
        <v>0.996</v>
      </c>
      <c r="J168" s="495"/>
      <c r="K168" s="495"/>
      <c r="L168" s="495"/>
      <c r="M168" s="495"/>
      <c r="N168" s="495"/>
      <c r="O168" s="495"/>
      <c r="P168" s="434"/>
      <c r="Q168" s="434"/>
      <c r="R168" s="5"/>
      <c r="S168" s="315"/>
      <c r="T168" s="353" t="s">
        <v>304</v>
      </c>
      <c r="U168" s="354" t="str">
        <f>IF(T168="","",VLOOKUP(T168,Data!$A$2:$B$12,2,0))</f>
        <v>Kirsty McTaggart</v>
      </c>
    </row>
    <row r="169" spans="1:21" ht="15.75">
      <c r="A169" s="88"/>
      <c r="B169" s="107" t="s">
        <v>268</v>
      </c>
      <c r="C169" s="107"/>
      <c r="D169" s="70"/>
      <c r="E169" s="6"/>
      <c r="F169" s="6"/>
      <c r="G169" s="301"/>
      <c r="H169" s="30"/>
      <c r="I169" s="316">
        <v>0.649</v>
      </c>
      <c r="J169" s="496"/>
      <c r="K169" s="496"/>
      <c r="L169" s="496"/>
      <c r="M169" s="496"/>
      <c r="N169" s="496"/>
      <c r="O169" s="496"/>
      <c r="P169" s="435"/>
      <c r="Q169" s="435"/>
      <c r="R169" s="5"/>
      <c r="S169" s="315"/>
      <c r="T169" s="353" t="s">
        <v>304</v>
      </c>
      <c r="U169" s="354" t="str">
        <f>IF(T169="","",VLOOKUP(T169,Data!$A$2:$B$12,2,0))</f>
        <v>Kirsty McTaggart</v>
      </c>
    </row>
    <row r="170" spans="1:21" ht="15.75">
      <c r="A170" s="88"/>
      <c r="B170" s="107" t="s">
        <v>269</v>
      </c>
      <c r="C170" s="107"/>
      <c r="D170" s="70"/>
      <c r="E170" s="6"/>
      <c r="F170" s="6"/>
      <c r="G170" s="6"/>
      <c r="H170" s="30"/>
      <c r="I170" s="307">
        <v>0.064</v>
      </c>
      <c r="J170" s="477"/>
      <c r="K170" s="477"/>
      <c r="L170" s="477"/>
      <c r="M170" s="477"/>
      <c r="N170" s="477"/>
      <c r="O170" s="477"/>
      <c r="P170" s="379"/>
      <c r="Q170" s="379"/>
      <c r="R170" s="5"/>
      <c r="S170" s="6"/>
      <c r="T170" s="353" t="s">
        <v>304</v>
      </c>
      <c r="U170" s="354" t="str">
        <f>IF(T170="","",VLOOKUP(T170,Data!$A$2:$B$12,2,0))</f>
        <v>Kirsty McTaggart</v>
      </c>
    </row>
    <row r="171" spans="1:21" ht="30">
      <c r="A171" s="444"/>
      <c r="B171" s="438" t="s">
        <v>90</v>
      </c>
      <c r="C171" s="457"/>
      <c r="D171" s="443"/>
      <c r="E171" s="445">
        <v>0.051</v>
      </c>
      <c r="F171" s="428"/>
      <c r="G171" s="428"/>
      <c r="H171" s="430"/>
      <c r="I171" s="446">
        <v>0.135</v>
      </c>
      <c r="J171" s="497"/>
      <c r="K171" s="497"/>
      <c r="L171" s="497"/>
      <c r="M171" s="497"/>
      <c r="N171" s="497"/>
      <c r="O171" s="497"/>
      <c r="P171" s="447"/>
      <c r="Q171" s="447"/>
      <c r="R171" s="448"/>
      <c r="S171" s="92" t="s">
        <v>283</v>
      </c>
      <c r="T171" s="353" t="s">
        <v>304</v>
      </c>
      <c r="U171" s="354" t="str">
        <f>IF(T171="","",VLOOKUP(T171,Data!$A$2:$B$12,2,0))</f>
        <v>Kirsty McTaggart</v>
      </c>
    </row>
    <row r="172" spans="1:21" ht="15.75">
      <c r="A172" s="88"/>
      <c r="B172" s="777" t="s">
        <v>160</v>
      </c>
      <c r="C172" s="778"/>
      <c r="D172" s="151"/>
      <c r="E172" s="3"/>
      <c r="F172" s="3"/>
      <c r="G172" s="3"/>
      <c r="H172" s="3"/>
      <c r="I172" s="3"/>
      <c r="J172" s="3"/>
      <c r="K172" s="3"/>
      <c r="L172" s="3"/>
      <c r="M172" s="3"/>
      <c r="N172" s="3"/>
      <c r="O172" s="3"/>
      <c r="P172" s="3"/>
      <c r="Q172" s="3"/>
      <c r="R172" s="3"/>
      <c r="S172" s="3"/>
      <c r="T172" s="353" t="s">
        <v>319</v>
      </c>
      <c r="U172" s="354" t="str">
        <f>IF(T172="","",VLOOKUP(T172,Data!$A$2:$B$12,2,0))</f>
        <v>Jenny Wright</v>
      </c>
    </row>
    <row r="173" spans="1:21" ht="30">
      <c r="A173" s="88"/>
      <c r="B173" s="66" t="s">
        <v>93</v>
      </c>
      <c r="C173" s="66"/>
      <c r="D173" s="241">
        <v>234</v>
      </c>
      <c r="E173" s="15">
        <v>1</v>
      </c>
      <c r="F173" s="165"/>
      <c r="G173" s="303"/>
      <c r="H173" s="165">
        <v>221</v>
      </c>
      <c r="I173" s="237">
        <v>0.944</v>
      </c>
      <c r="J173" s="478"/>
      <c r="K173" s="478"/>
      <c r="L173" s="478"/>
      <c r="M173" s="478"/>
      <c r="N173" s="478"/>
      <c r="O173" s="478"/>
      <c r="P173" s="389"/>
      <c r="Q173" s="389"/>
      <c r="R173" s="14"/>
      <c r="S173" s="783" t="s">
        <v>286</v>
      </c>
      <c r="T173" s="353" t="s">
        <v>319</v>
      </c>
      <c r="U173" s="354" t="str">
        <f>IF(T173="","",VLOOKUP(T173,Data!$A$2:$B$12,2,0))</f>
        <v>Jenny Wright</v>
      </c>
    </row>
    <row r="174" spans="1:21" ht="15.75">
      <c r="A174" s="88"/>
      <c r="B174" s="426" t="s">
        <v>219</v>
      </c>
      <c r="C174" s="426"/>
      <c r="D174" s="95"/>
      <c r="E174" s="15"/>
      <c r="F174" s="304"/>
      <c r="G174" s="224"/>
      <c r="H174" s="165" t="s">
        <v>226</v>
      </c>
      <c r="I174" s="17" t="s">
        <v>226</v>
      </c>
      <c r="J174" s="470"/>
      <c r="K174" s="470"/>
      <c r="L174" s="470"/>
      <c r="M174" s="470"/>
      <c r="N174" s="470"/>
      <c r="O174" s="470"/>
      <c r="P174" s="371"/>
      <c r="Q174" s="371"/>
      <c r="R174" s="14"/>
      <c r="S174" s="786"/>
      <c r="T174" s="353" t="s">
        <v>319</v>
      </c>
      <c r="U174" s="354" t="str">
        <f>IF(T174="","",VLOOKUP(T174,Data!$A$2:$B$12,2,0))</f>
        <v>Jenny Wright</v>
      </c>
    </row>
    <row r="175" spans="1:21" ht="15.75">
      <c r="A175" s="88"/>
      <c r="B175" s="426" t="s">
        <v>220</v>
      </c>
      <c r="C175" s="426"/>
      <c r="D175" s="95"/>
      <c r="E175" s="15"/>
      <c r="F175" s="304"/>
      <c r="G175" s="224"/>
      <c r="H175" s="165" t="s">
        <v>226</v>
      </c>
      <c r="I175" s="17" t="s">
        <v>226</v>
      </c>
      <c r="J175" s="470"/>
      <c r="K175" s="470"/>
      <c r="L175" s="470"/>
      <c r="M175" s="470"/>
      <c r="N175" s="470"/>
      <c r="O175" s="470"/>
      <c r="P175" s="371"/>
      <c r="Q175" s="371"/>
      <c r="R175" s="14"/>
      <c r="S175" s="786"/>
      <c r="T175" s="353" t="s">
        <v>319</v>
      </c>
      <c r="U175" s="354" t="str">
        <f>IF(T175="","",VLOOKUP(T175,Data!$A$2:$B$12,2,0))</f>
        <v>Jenny Wright</v>
      </c>
    </row>
    <row r="176" spans="1:21" ht="15.75">
      <c r="A176" s="88"/>
      <c r="B176" s="426" t="s">
        <v>221</v>
      </c>
      <c r="C176" s="426"/>
      <c r="D176" s="95"/>
      <c r="E176" s="15"/>
      <c r="F176" s="304"/>
      <c r="G176" s="224"/>
      <c r="H176" s="165" t="s">
        <v>226</v>
      </c>
      <c r="I176" s="17" t="s">
        <v>226</v>
      </c>
      <c r="J176" s="470"/>
      <c r="K176" s="470"/>
      <c r="L176" s="470"/>
      <c r="M176" s="470"/>
      <c r="N176" s="470"/>
      <c r="O176" s="470"/>
      <c r="P176" s="371"/>
      <c r="Q176" s="371"/>
      <c r="R176" s="14"/>
      <c r="S176" s="787"/>
      <c r="T176" s="353" t="s">
        <v>319</v>
      </c>
      <c r="U176" s="354" t="str">
        <f>IF(T176="","",VLOOKUP(T176,Data!$A$2:$B$12,2,0))</f>
        <v>Jenny Wright</v>
      </c>
    </row>
    <row r="177" spans="1:21" ht="30">
      <c r="A177" s="88"/>
      <c r="B177" s="93" t="s">
        <v>95</v>
      </c>
      <c r="C177" s="93"/>
      <c r="D177" s="165">
        <v>0</v>
      </c>
      <c r="E177" s="238"/>
      <c r="F177" s="165"/>
      <c r="G177" s="156"/>
      <c r="H177" s="22">
        <v>7</v>
      </c>
      <c r="I177" s="239"/>
      <c r="J177" s="483"/>
      <c r="K177" s="483"/>
      <c r="L177" s="483"/>
      <c r="M177" s="483"/>
      <c r="N177" s="483"/>
      <c r="O177" s="483"/>
      <c r="P177" s="393"/>
      <c r="Q177" s="393"/>
      <c r="R177" s="31"/>
      <c r="S177" s="22"/>
      <c r="T177" s="353" t="s">
        <v>319</v>
      </c>
      <c r="U177" s="354" t="str">
        <f>IF(T177="","",VLOOKUP(T177,Data!$A$2:$B$12,2,0))</f>
        <v>Jenny Wright</v>
      </c>
    </row>
    <row r="178" spans="1:21" ht="45">
      <c r="A178" s="88"/>
      <c r="B178" s="66" t="s">
        <v>285</v>
      </c>
      <c r="C178" s="66"/>
      <c r="D178" s="165">
        <v>0</v>
      </c>
      <c r="E178" s="105"/>
      <c r="F178" s="165"/>
      <c r="G178" s="156"/>
      <c r="H178" s="16">
        <v>2</v>
      </c>
      <c r="I178" s="239"/>
      <c r="J178" s="483"/>
      <c r="K178" s="483"/>
      <c r="L178" s="483"/>
      <c r="M178" s="483"/>
      <c r="N178" s="483"/>
      <c r="O178" s="483"/>
      <c r="P178" s="393"/>
      <c r="Q178" s="393"/>
      <c r="R178" s="31"/>
      <c r="S178" s="21"/>
      <c r="T178" s="353" t="s">
        <v>319</v>
      </c>
      <c r="U178" s="354" t="str">
        <f>IF(T178="","",VLOOKUP(T178,Data!$A$2:$B$12,2,0))</f>
        <v>Jenny Wright</v>
      </c>
    </row>
    <row r="179" spans="1:21" ht="15">
      <c r="A179" s="88"/>
      <c r="B179" s="70"/>
      <c r="C179" s="70"/>
      <c r="D179" s="95"/>
      <c r="E179" s="70"/>
      <c r="F179" s="70"/>
      <c r="G179" s="95"/>
      <c r="H179" s="156"/>
      <c r="I179" s="6"/>
      <c r="J179" s="6"/>
      <c r="K179" s="6"/>
      <c r="L179" s="6"/>
      <c r="M179" s="6"/>
      <c r="N179" s="6"/>
      <c r="O179" s="6"/>
      <c r="P179" s="6"/>
      <c r="Q179" s="6"/>
      <c r="R179" s="6"/>
      <c r="S179" s="30"/>
      <c r="T179" s="351" t="s">
        <v>329</v>
      </c>
      <c r="U179" s="463" t="str">
        <f>IF(T179="","",VLOOKUP(T179,Data!$A$2:$B$12,2,0))</f>
        <v>Blank</v>
      </c>
    </row>
    <row r="180" spans="1:21" ht="15">
      <c r="A180" s="88"/>
      <c r="B180" s="88"/>
      <c r="C180" s="88"/>
      <c r="D180" s="88"/>
      <c r="E180" s="88"/>
      <c r="F180" s="88"/>
      <c r="G180" s="88"/>
      <c r="H180" s="88"/>
      <c r="I180" s="88"/>
      <c r="J180" s="88"/>
      <c r="K180" s="88"/>
      <c r="L180" s="88"/>
      <c r="M180" s="88"/>
      <c r="N180" s="88"/>
      <c r="O180" s="88"/>
      <c r="P180" s="88"/>
      <c r="Q180" s="88"/>
      <c r="R180" s="88"/>
      <c r="S180" s="88"/>
      <c r="T180" s="351" t="s">
        <v>329</v>
      </c>
      <c r="U180" s="463" t="str">
        <f>IF(T180="","",VLOOKUP(T180,Data!$A$2:$B$12,2,0))</f>
        <v>Blank</v>
      </c>
    </row>
    <row r="181" spans="1:21" ht="15">
      <c r="A181" s="88"/>
      <c r="B181" s="88"/>
      <c r="C181" s="88"/>
      <c r="D181" s="88"/>
      <c r="E181" s="88"/>
      <c r="F181" s="88"/>
      <c r="G181" s="88"/>
      <c r="H181" s="88"/>
      <c r="I181" s="88"/>
      <c r="J181" s="88"/>
      <c r="K181" s="88"/>
      <c r="L181" s="88"/>
      <c r="M181" s="88"/>
      <c r="N181" s="88"/>
      <c r="O181" s="88"/>
      <c r="P181" s="88"/>
      <c r="Q181" s="88"/>
      <c r="R181" s="88"/>
      <c r="S181" s="88"/>
      <c r="T181" s="351" t="s">
        <v>329</v>
      </c>
      <c r="U181" s="463" t="str">
        <f>IF(T181="","",VLOOKUP(T181,Data!$A$2:$B$12,2,0))</f>
        <v>Blank</v>
      </c>
    </row>
    <row r="182" spans="1:21" ht="15">
      <c r="A182" s="88"/>
      <c r="B182" s="88"/>
      <c r="C182" s="88"/>
      <c r="D182" s="88"/>
      <c r="E182" s="88"/>
      <c r="F182" s="88"/>
      <c r="G182" s="88"/>
      <c r="H182" s="88"/>
      <c r="I182" s="88"/>
      <c r="J182" s="88"/>
      <c r="K182" s="88"/>
      <c r="L182" s="88"/>
      <c r="M182" s="88"/>
      <c r="N182" s="88"/>
      <c r="O182" s="88"/>
      <c r="P182" s="88"/>
      <c r="Q182" s="88"/>
      <c r="R182" s="88"/>
      <c r="S182" s="88"/>
      <c r="T182" s="351" t="s">
        <v>329</v>
      </c>
      <c r="U182" s="463" t="str">
        <f>IF(T182="","",VLOOKUP(T182,Data!$A$2:$B$12,2,0))</f>
        <v>Blank</v>
      </c>
    </row>
    <row r="183" spans="1:21" ht="15">
      <c r="A183" s="88"/>
      <c r="B183" s="88"/>
      <c r="C183" s="88"/>
      <c r="D183" s="88"/>
      <c r="E183" s="88"/>
      <c r="F183" s="88"/>
      <c r="G183" s="88"/>
      <c r="H183" s="88"/>
      <c r="I183" s="88"/>
      <c r="J183" s="88"/>
      <c r="K183" s="88"/>
      <c r="L183" s="88"/>
      <c r="M183" s="88"/>
      <c r="N183" s="88"/>
      <c r="O183" s="88"/>
      <c r="P183" s="88"/>
      <c r="Q183" s="88"/>
      <c r="R183" s="88"/>
      <c r="S183" s="88"/>
      <c r="T183" s="351" t="s">
        <v>329</v>
      </c>
      <c r="U183" s="463" t="str">
        <f>IF(T183="","",VLOOKUP(T183,Data!$A$2:$B$12,2,0))</f>
        <v>Blank</v>
      </c>
    </row>
    <row r="184" spans="1:21" ht="15.75">
      <c r="A184" s="88"/>
      <c r="B184" s="153"/>
      <c r="C184" s="153"/>
      <c r="D184" s="774" t="s">
        <v>201</v>
      </c>
      <c r="E184" s="774"/>
      <c r="F184" s="774" t="s">
        <v>161</v>
      </c>
      <c r="G184" s="774"/>
      <c r="H184" s="774" t="s">
        <v>297</v>
      </c>
      <c r="I184" s="774"/>
      <c r="J184" s="788" t="s">
        <v>330</v>
      </c>
      <c r="K184" s="789"/>
      <c r="L184" s="788" t="s">
        <v>331</v>
      </c>
      <c r="M184" s="789"/>
      <c r="N184" s="788" t="s">
        <v>332</v>
      </c>
      <c r="O184" s="789"/>
      <c r="P184" s="774" t="s">
        <v>298</v>
      </c>
      <c r="Q184" s="774"/>
      <c r="R184" s="153"/>
      <c r="S184" s="153"/>
      <c r="T184" s="351" t="s">
        <v>329</v>
      </c>
      <c r="U184" s="463" t="str">
        <f>IF(T184="","",VLOOKUP(T184,Data!$A$2:$B$12,2,0))</f>
        <v>Blank</v>
      </c>
    </row>
    <row r="185" spans="1:21" ht="15.75">
      <c r="A185" s="88"/>
      <c r="B185" s="154" t="s">
        <v>68</v>
      </c>
      <c r="C185" s="154"/>
      <c r="D185" s="152" t="s">
        <v>184</v>
      </c>
      <c r="E185" s="152" t="s">
        <v>121</v>
      </c>
      <c r="F185" s="152" t="s">
        <v>184</v>
      </c>
      <c r="G185" s="152" t="s">
        <v>121</v>
      </c>
      <c r="H185" s="152" t="s">
        <v>184</v>
      </c>
      <c r="I185" s="152" t="s">
        <v>121</v>
      </c>
      <c r="J185" s="152" t="s">
        <v>184</v>
      </c>
      <c r="K185" s="152" t="s">
        <v>121</v>
      </c>
      <c r="L185" s="152" t="s">
        <v>184</v>
      </c>
      <c r="M185" s="152" t="s">
        <v>121</v>
      </c>
      <c r="N185" s="152" t="s">
        <v>184</v>
      </c>
      <c r="O185" s="152" t="s">
        <v>121</v>
      </c>
      <c r="P185" s="152" t="s">
        <v>184</v>
      </c>
      <c r="Q185" s="152" t="s">
        <v>121</v>
      </c>
      <c r="R185" s="154" t="s">
        <v>80</v>
      </c>
      <c r="S185" s="154" t="s">
        <v>81</v>
      </c>
      <c r="T185" s="351" t="s">
        <v>329</v>
      </c>
      <c r="U185" s="463" t="str">
        <f>IF(T185="","",VLOOKUP(T185,Data!$A$2:$B$12,2,0))</f>
        <v>Blank</v>
      </c>
    </row>
    <row r="186" spans="1:21" ht="9" customHeight="1" thickBot="1">
      <c r="A186" s="88"/>
      <c r="B186" s="2"/>
      <c r="C186" s="2"/>
      <c r="D186" s="2"/>
      <c r="E186" s="1"/>
      <c r="F186" s="1"/>
      <c r="G186" s="1"/>
      <c r="H186" s="1"/>
      <c r="I186" s="1"/>
      <c r="J186" s="1"/>
      <c r="K186" s="1"/>
      <c r="L186" s="1"/>
      <c r="M186" s="1"/>
      <c r="N186" s="1"/>
      <c r="O186" s="1"/>
      <c r="P186" s="1"/>
      <c r="Q186" s="1"/>
      <c r="R186" s="1"/>
      <c r="S186" s="1"/>
      <c r="T186" s="351" t="s">
        <v>329</v>
      </c>
      <c r="U186" s="463" t="str">
        <f>IF(T186="","",VLOOKUP(T186,Data!$A$2:$B$12,2,0))</f>
        <v>Blank</v>
      </c>
    </row>
    <row r="187" spans="1:21" ht="15.75">
      <c r="A187" s="88"/>
      <c r="B187" s="332" t="s">
        <v>124</v>
      </c>
      <c r="C187" s="458"/>
      <c r="D187" s="277"/>
      <c r="E187" s="278"/>
      <c r="F187" s="278"/>
      <c r="G187" s="278"/>
      <c r="H187" s="278"/>
      <c r="I187" s="278"/>
      <c r="J187" s="278"/>
      <c r="K187" s="278"/>
      <c r="L187" s="278"/>
      <c r="M187" s="278"/>
      <c r="N187" s="278"/>
      <c r="O187" s="278"/>
      <c r="P187" s="278"/>
      <c r="Q187" s="278" t="s">
        <v>328</v>
      </c>
      <c r="R187" s="449" t="s">
        <v>141</v>
      </c>
      <c r="S187" s="279"/>
      <c r="T187" s="262" t="s">
        <v>312</v>
      </c>
      <c r="U187" s="262" t="str">
        <f>IF(T187="","",VLOOKUP(T187,Data!$A$2:$B$12,2,0))</f>
        <v>Jacqui Williams</v>
      </c>
    </row>
    <row r="188" spans="1:21" ht="30">
      <c r="A188" s="88"/>
      <c r="B188" s="280" t="s">
        <v>126</v>
      </c>
      <c r="C188" s="107"/>
      <c r="D188" s="70"/>
      <c r="E188" s="4">
        <v>1</v>
      </c>
      <c r="F188" s="4"/>
      <c r="G188" s="16"/>
      <c r="H188" s="16"/>
      <c r="I188" s="117" t="s">
        <v>180</v>
      </c>
      <c r="J188" s="16"/>
      <c r="K188" s="493"/>
      <c r="L188" s="16"/>
      <c r="M188" s="493"/>
      <c r="N188" s="16"/>
      <c r="O188" s="493"/>
      <c r="P188" s="16"/>
      <c r="Q188" s="433"/>
      <c r="R188" s="31" t="s">
        <v>140</v>
      </c>
      <c r="S188" s="92" t="s">
        <v>239</v>
      </c>
      <c r="T188" s="353" t="s">
        <v>312</v>
      </c>
      <c r="U188" s="353" t="str">
        <f>IF(T188="","",VLOOKUP(T188,Data!$A$2:$B$12,2,0))</f>
        <v>Jacqui Williams</v>
      </c>
    </row>
    <row r="189" spans="1:21" ht="19.5" customHeight="1">
      <c r="A189" s="88"/>
      <c r="B189" s="281" t="s">
        <v>128</v>
      </c>
      <c r="C189" s="205"/>
      <c r="D189" s="70"/>
      <c r="E189" s="4">
        <v>1</v>
      </c>
      <c r="F189" s="6"/>
      <c r="G189" s="21"/>
      <c r="H189" s="16"/>
      <c r="I189" s="21"/>
      <c r="J189" s="21"/>
      <c r="K189" s="493"/>
      <c r="L189" s="21"/>
      <c r="M189" s="493"/>
      <c r="N189" s="21"/>
      <c r="O189" s="493"/>
      <c r="P189" s="16"/>
      <c r="Q189" s="433"/>
      <c r="R189" s="14"/>
      <c r="S189" s="282" t="s">
        <v>129</v>
      </c>
      <c r="T189" s="353" t="s">
        <v>312</v>
      </c>
      <c r="U189" s="353" t="str">
        <f>IF(T189="","",VLOOKUP(T189,Data!$A$2:$B$12,2,0))</f>
        <v>Jacqui Williams</v>
      </c>
    </row>
    <row r="190" spans="1:21" ht="31.5">
      <c r="A190" s="88"/>
      <c r="B190" s="333" t="s">
        <v>296</v>
      </c>
      <c r="C190" s="150"/>
      <c r="D190" s="149"/>
      <c r="E190" s="3"/>
      <c r="F190" s="3"/>
      <c r="G190" s="3"/>
      <c r="H190" s="3"/>
      <c r="I190" s="3"/>
      <c r="J190" s="3"/>
      <c r="K190" s="3"/>
      <c r="L190" s="3"/>
      <c r="M190" s="3"/>
      <c r="N190" s="3"/>
      <c r="O190" s="3"/>
      <c r="P190" s="3"/>
      <c r="Q190" s="3"/>
      <c r="R190" s="3"/>
      <c r="S190" s="283"/>
      <c r="T190" s="353" t="s">
        <v>312</v>
      </c>
      <c r="U190" s="353" t="str">
        <f>IF(T190="","",VLOOKUP(T190,Data!$A$2:$B$12,2,0))</f>
        <v>Jacqui Williams</v>
      </c>
    </row>
    <row r="191" spans="1:21" ht="30">
      <c r="A191" s="88"/>
      <c r="B191" s="280" t="s">
        <v>126</v>
      </c>
      <c r="C191" s="107"/>
      <c r="D191" s="70"/>
      <c r="E191" s="4">
        <v>1</v>
      </c>
      <c r="F191" s="4"/>
      <c r="G191" s="21"/>
      <c r="H191" s="16"/>
      <c r="I191" s="21" t="s">
        <v>108</v>
      </c>
      <c r="J191" s="16"/>
      <c r="K191" s="493"/>
      <c r="L191" s="16"/>
      <c r="M191" s="493"/>
      <c r="N191" s="16"/>
      <c r="O191" s="493"/>
      <c r="P191" s="16"/>
      <c r="Q191" s="433"/>
      <c r="R191" s="31" t="s">
        <v>140</v>
      </c>
      <c r="S191" s="92" t="s">
        <v>239</v>
      </c>
      <c r="T191" s="353" t="s">
        <v>312</v>
      </c>
      <c r="U191" s="353" t="str">
        <f>IF(T191="","",VLOOKUP(T191,Data!$A$2:$B$12,2,0))</f>
        <v>Jacqui Williams</v>
      </c>
    </row>
    <row r="192" spans="1:21" ht="18" customHeight="1">
      <c r="A192" s="88"/>
      <c r="B192" s="281" t="s">
        <v>128</v>
      </c>
      <c r="C192" s="205"/>
      <c r="D192" s="70"/>
      <c r="E192" s="4">
        <v>1</v>
      </c>
      <c r="F192" s="4"/>
      <c r="G192" s="21"/>
      <c r="H192" s="16"/>
      <c r="I192" s="21"/>
      <c r="J192" s="21"/>
      <c r="K192" s="493"/>
      <c r="L192" s="21"/>
      <c r="M192" s="493"/>
      <c r="N192" s="21"/>
      <c r="O192" s="493"/>
      <c r="P192" s="16"/>
      <c r="Q192" s="433"/>
      <c r="R192" s="27"/>
      <c r="S192" s="282" t="s">
        <v>129</v>
      </c>
      <c r="T192" s="353" t="s">
        <v>312</v>
      </c>
      <c r="U192" s="353" t="str">
        <f>IF(T192="","",VLOOKUP(T192,Data!$A$2:$B$12,2,0))</f>
        <v>Jacqui Williams</v>
      </c>
    </row>
    <row r="193" spans="1:21" ht="15.75">
      <c r="A193" s="88"/>
      <c r="B193" s="770" t="s">
        <v>242</v>
      </c>
      <c r="C193" s="771"/>
      <c r="D193" s="772"/>
      <c r="E193" s="772"/>
      <c r="F193" s="772"/>
      <c r="G193" s="772"/>
      <c r="H193" s="773"/>
      <c r="I193" s="772"/>
      <c r="J193" s="772"/>
      <c r="K193" s="772"/>
      <c r="L193" s="772"/>
      <c r="M193" s="772"/>
      <c r="N193" s="772"/>
      <c r="O193" s="772"/>
      <c r="P193" s="772"/>
      <c r="Q193" s="772"/>
      <c r="R193" s="772"/>
      <c r="S193" s="283"/>
      <c r="T193" s="353" t="s">
        <v>299</v>
      </c>
      <c r="U193" s="353" t="str">
        <f>IF(T193="","",VLOOKUP(T193,Data!$A$2:$B$12,2,0))</f>
        <v>Alun Jones</v>
      </c>
    </row>
    <row r="194" spans="1:21" ht="30">
      <c r="A194" s="88"/>
      <c r="B194" s="280" t="s">
        <v>126</v>
      </c>
      <c r="C194" s="107"/>
      <c r="D194" s="70"/>
      <c r="E194" s="4">
        <v>1</v>
      </c>
      <c r="F194" s="95"/>
      <c r="G194" s="21"/>
      <c r="H194" s="95"/>
      <c r="I194" s="21" t="s">
        <v>103</v>
      </c>
      <c r="J194" s="16"/>
      <c r="K194" s="493"/>
      <c r="L194" s="16"/>
      <c r="M194" s="493"/>
      <c r="N194" s="16"/>
      <c r="O194" s="493"/>
      <c r="P194" s="16"/>
      <c r="Q194" s="433"/>
      <c r="R194" s="31" t="s">
        <v>140</v>
      </c>
      <c r="S194" s="92" t="s">
        <v>239</v>
      </c>
      <c r="T194" s="353" t="s">
        <v>299</v>
      </c>
      <c r="U194" s="353" t="str">
        <f>IF(T194="","",VLOOKUP(T194,Data!$A$2:$B$12,2,0))</f>
        <v>Alun Jones</v>
      </c>
    </row>
    <row r="195" spans="1:21" ht="21" customHeight="1">
      <c r="A195" s="88"/>
      <c r="B195" s="281" t="s">
        <v>128</v>
      </c>
      <c r="C195" s="205"/>
      <c r="D195" s="70"/>
      <c r="E195" s="4">
        <v>1</v>
      </c>
      <c r="F195" s="6"/>
      <c r="G195" s="21"/>
      <c r="H195" s="16"/>
      <c r="I195" s="21"/>
      <c r="J195" s="21"/>
      <c r="K195" s="493"/>
      <c r="L195" s="21"/>
      <c r="M195" s="493"/>
      <c r="N195" s="21"/>
      <c r="O195" s="493"/>
      <c r="P195" s="16"/>
      <c r="Q195" s="433"/>
      <c r="R195" s="28"/>
      <c r="S195" s="282" t="s">
        <v>129</v>
      </c>
      <c r="T195" s="353" t="s">
        <v>299</v>
      </c>
      <c r="U195" s="353" t="str">
        <f>IF(T195="","",VLOOKUP(T195,Data!$A$2:$B$12,2,0))</f>
        <v>Alun Jones</v>
      </c>
    </row>
    <row r="196" spans="1:21" ht="15.75">
      <c r="A196" s="88"/>
      <c r="B196" s="780" t="s">
        <v>243</v>
      </c>
      <c r="C196" s="781"/>
      <c r="D196" s="781"/>
      <c r="E196" s="781"/>
      <c r="F196" s="781"/>
      <c r="G196" s="781"/>
      <c r="H196" s="782"/>
      <c r="I196" s="781"/>
      <c r="J196" s="781"/>
      <c r="K196" s="781"/>
      <c r="L196" s="781"/>
      <c r="M196" s="781"/>
      <c r="N196" s="781"/>
      <c r="O196" s="781"/>
      <c r="P196" s="781"/>
      <c r="Q196" s="781"/>
      <c r="R196" s="781"/>
      <c r="S196" s="284"/>
      <c r="T196" s="353" t="s">
        <v>299</v>
      </c>
      <c r="U196" s="353" t="str">
        <f>IF(T196="","",VLOOKUP(T196,Data!$A$2:$B$12,2,0))</f>
        <v>Alun Jones</v>
      </c>
    </row>
    <row r="197" spans="1:21" ht="30">
      <c r="A197" s="88"/>
      <c r="B197" s="280" t="s">
        <v>126</v>
      </c>
      <c r="C197" s="107"/>
      <c r="D197" s="70"/>
      <c r="E197" s="4">
        <v>1</v>
      </c>
      <c r="F197" s="95"/>
      <c r="G197" s="16"/>
      <c r="H197" s="95"/>
      <c r="I197" s="320" t="s">
        <v>99</v>
      </c>
      <c r="J197" s="16"/>
      <c r="K197" s="493"/>
      <c r="L197" s="16"/>
      <c r="M197" s="493"/>
      <c r="N197" s="16"/>
      <c r="O197" s="493"/>
      <c r="P197" s="16"/>
      <c r="Q197" s="433"/>
      <c r="R197" s="31" t="s">
        <v>140</v>
      </c>
      <c r="S197" s="92" t="s">
        <v>272</v>
      </c>
      <c r="T197" s="353" t="s">
        <v>299</v>
      </c>
      <c r="U197" s="353" t="str">
        <f>IF(T197="","",VLOOKUP(T197,Data!$A$2:$B$12,2,0))</f>
        <v>Alun Jones</v>
      </c>
    </row>
    <row r="198" spans="1:21" ht="21" customHeight="1">
      <c r="A198" s="88"/>
      <c r="B198" s="281" t="s">
        <v>128</v>
      </c>
      <c r="C198" s="205"/>
      <c r="D198" s="70"/>
      <c r="E198" s="4">
        <v>1</v>
      </c>
      <c r="F198" s="6"/>
      <c r="G198" s="21"/>
      <c r="H198" s="16"/>
      <c r="I198" s="21"/>
      <c r="J198" s="21"/>
      <c r="K198" s="493"/>
      <c r="L198" s="21"/>
      <c r="M198" s="493"/>
      <c r="N198" s="21"/>
      <c r="O198" s="493"/>
      <c r="P198" s="16"/>
      <c r="Q198" s="433"/>
      <c r="R198" s="28"/>
      <c r="S198" s="282" t="s">
        <v>129</v>
      </c>
      <c r="T198" s="353" t="s">
        <v>299</v>
      </c>
      <c r="U198" s="353" t="str">
        <f>IF(T198="","",VLOOKUP(T198,Data!$A$2:$B$12,2,0))</f>
        <v>Alun Jones</v>
      </c>
    </row>
    <row r="199" spans="1:21" ht="15.75">
      <c r="A199" s="88"/>
      <c r="B199" s="770" t="s">
        <v>241</v>
      </c>
      <c r="C199" s="771"/>
      <c r="D199" s="772"/>
      <c r="E199" s="772"/>
      <c r="F199" s="772"/>
      <c r="G199" s="772"/>
      <c r="H199" s="773"/>
      <c r="I199" s="772"/>
      <c r="J199" s="772"/>
      <c r="K199" s="772"/>
      <c r="L199" s="772"/>
      <c r="M199" s="772"/>
      <c r="N199" s="772"/>
      <c r="O199" s="772"/>
      <c r="P199" s="772"/>
      <c r="Q199" s="772"/>
      <c r="R199" s="772"/>
      <c r="S199" s="283"/>
      <c r="T199" s="353" t="s">
        <v>302</v>
      </c>
      <c r="U199" s="354" t="str">
        <f>IF(T199="","",VLOOKUP(T199,Data!$A$2:$B$12,2,0))</f>
        <v>Jeremy Parr</v>
      </c>
    </row>
    <row r="200" spans="1:21" ht="30">
      <c r="A200" s="88"/>
      <c r="B200" s="280" t="s">
        <v>126</v>
      </c>
      <c r="C200" s="107"/>
      <c r="D200" s="70"/>
      <c r="E200" s="4">
        <v>1</v>
      </c>
      <c r="F200" s="95"/>
      <c r="G200" s="21"/>
      <c r="H200" s="95"/>
      <c r="I200" s="21" t="s">
        <v>108</v>
      </c>
      <c r="J200" s="16"/>
      <c r="K200" s="493"/>
      <c r="L200" s="16"/>
      <c r="M200" s="493"/>
      <c r="N200" s="16"/>
      <c r="O200" s="493"/>
      <c r="P200" s="16"/>
      <c r="Q200" s="433"/>
      <c r="R200" s="31" t="s">
        <v>140</v>
      </c>
      <c r="S200" s="92" t="s">
        <v>239</v>
      </c>
      <c r="T200" s="353" t="s">
        <v>302</v>
      </c>
      <c r="U200" s="354" t="str">
        <f>IF(T200="","",VLOOKUP(T200,Data!$A$2:$B$12,2,0))</f>
        <v>Jeremy Parr</v>
      </c>
    </row>
    <row r="201" spans="1:21" ht="18.75" customHeight="1">
      <c r="A201" s="88"/>
      <c r="B201" s="281" t="s">
        <v>128</v>
      </c>
      <c r="C201" s="205"/>
      <c r="D201" s="70"/>
      <c r="E201" s="4">
        <v>1</v>
      </c>
      <c r="F201" s="6"/>
      <c r="G201" s="21"/>
      <c r="H201" s="16"/>
      <c r="I201" s="21"/>
      <c r="J201" s="21"/>
      <c r="K201" s="493"/>
      <c r="L201" s="21"/>
      <c r="M201" s="493"/>
      <c r="N201" s="21"/>
      <c r="O201" s="493"/>
      <c r="P201" s="16"/>
      <c r="Q201" s="433"/>
      <c r="R201" s="28"/>
      <c r="S201" s="282" t="s">
        <v>129</v>
      </c>
      <c r="T201" s="353" t="s">
        <v>302</v>
      </c>
      <c r="U201" s="354" t="str">
        <f>IF(T201="","",VLOOKUP(T201,Data!$A$2:$B$12,2,0))</f>
        <v>Jeremy Parr</v>
      </c>
    </row>
    <row r="202" spans="1:21" ht="15.75">
      <c r="A202" s="88"/>
      <c r="B202" s="770" t="s">
        <v>223</v>
      </c>
      <c r="C202" s="771"/>
      <c r="D202" s="772"/>
      <c r="E202" s="772"/>
      <c r="F202" s="772"/>
      <c r="G202" s="772"/>
      <c r="H202" s="773"/>
      <c r="I202" s="772"/>
      <c r="J202" s="772"/>
      <c r="K202" s="772"/>
      <c r="L202" s="772"/>
      <c r="M202" s="772"/>
      <c r="N202" s="772"/>
      <c r="O202" s="772"/>
      <c r="P202" s="772"/>
      <c r="Q202" s="772"/>
      <c r="R202" s="772"/>
      <c r="S202" s="283"/>
      <c r="T202" s="353" t="s">
        <v>299</v>
      </c>
      <c r="U202" s="353" t="str">
        <f>IF(T202="","",VLOOKUP(T202,Data!$A$2:$B$12,2,0))</f>
        <v>Alun Jones</v>
      </c>
    </row>
    <row r="203" spans="1:21" ht="30">
      <c r="A203" s="88"/>
      <c r="B203" s="280" t="s">
        <v>126</v>
      </c>
      <c r="C203" s="107"/>
      <c r="D203" s="70"/>
      <c r="E203" s="4">
        <v>1</v>
      </c>
      <c r="F203" s="4"/>
      <c r="G203" s="17"/>
      <c r="H203" s="15"/>
      <c r="I203" s="18" t="s">
        <v>108</v>
      </c>
      <c r="J203" s="16"/>
      <c r="K203" s="493"/>
      <c r="L203" s="16"/>
      <c r="M203" s="493"/>
      <c r="N203" s="16"/>
      <c r="O203" s="493"/>
      <c r="P203" s="16"/>
      <c r="Q203" s="433"/>
      <c r="R203" s="31" t="s">
        <v>140</v>
      </c>
      <c r="S203" s="92" t="s">
        <v>239</v>
      </c>
      <c r="T203" s="353" t="s">
        <v>299</v>
      </c>
      <c r="U203" s="353" t="str">
        <f>IF(T203="","",VLOOKUP(T203,Data!$A$2:$B$12,2,0))</f>
        <v>Alun Jones</v>
      </c>
    </row>
    <row r="204" spans="1:21" ht="21" customHeight="1">
      <c r="A204" s="88"/>
      <c r="B204" s="281" t="s">
        <v>128</v>
      </c>
      <c r="C204" s="205"/>
      <c r="D204" s="70"/>
      <c r="E204" s="4">
        <v>1</v>
      </c>
      <c r="F204" s="4"/>
      <c r="G204" s="15"/>
      <c r="H204" s="17"/>
      <c r="I204" s="16"/>
      <c r="J204" s="21"/>
      <c r="K204" s="493"/>
      <c r="L204" s="21"/>
      <c r="M204" s="493"/>
      <c r="N204" s="21"/>
      <c r="O204" s="493"/>
      <c r="P204" s="16"/>
      <c r="Q204" s="433"/>
      <c r="R204" s="5"/>
      <c r="S204" s="282" t="s">
        <v>129</v>
      </c>
      <c r="T204" s="353" t="s">
        <v>299</v>
      </c>
      <c r="U204" s="353" t="str">
        <f>IF(T204="","",VLOOKUP(T204,Data!$A$2:$B$12,2,0))</f>
        <v>Alun Jones</v>
      </c>
    </row>
    <row r="205" spans="1:21" ht="15.75">
      <c r="A205" s="88"/>
      <c r="B205" s="770" t="s">
        <v>244</v>
      </c>
      <c r="C205" s="771"/>
      <c r="D205" s="772"/>
      <c r="E205" s="772"/>
      <c r="F205" s="772"/>
      <c r="G205" s="772"/>
      <c r="H205" s="773"/>
      <c r="I205" s="772"/>
      <c r="J205" s="772"/>
      <c r="K205" s="772"/>
      <c r="L205" s="772"/>
      <c r="M205" s="772"/>
      <c r="N205" s="772"/>
      <c r="O205" s="772"/>
      <c r="P205" s="772"/>
      <c r="Q205" s="772"/>
      <c r="R205" s="772"/>
      <c r="S205" s="283"/>
      <c r="T205" s="353" t="s">
        <v>314</v>
      </c>
      <c r="U205" s="353" t="str">
        <f>IF(T205="","",VLOOKUP(T205,Data!$A$2:$B$12,2,0))</f>
        <v>Rebecca Griffith</v>
      </c>
    </row>
    <row r="206" spans="1:21" ht="30">
      <c r="A206" s="88"/>
      <c r="B206" s="280" t="s">
        <v>126</v>
      </c>
      <c r="C206" s="107"/>
      <c r="D206" s="70"/>
      <c r="E206" s="4">
        <v>1</v>
      </c>
      <c r="F206" s="4"/>
      <c r="G206" s="21"/>
      <c r="H206" s="16"/>
      <c r="I206" s="21" t="s">
        <v>108</v>
      </c>
      <c r="J206" s="16"/>
      <c r="K206" s="493"/>
      <c r="L206" s="16"/>
      <c r="M206" s="493"/>
      <c r="N206" s="16"/>
      <c r="O206" s="493"/>
      <c r="P206" s="16"/>
      <c r="Q206" s="433"/>
      <c r="R206" s="31" t="s">
        <v>140</v>
      </c>
      <c r="S206" s="92" t="s">
        <v>239</v>
      </c>
      <c r="T206" s="353" t="s">
        <v>314</v>
      </c>
      <c r="U206" s="353" t="str">
        <f>IF(T206="","",VLOOKUP(T206,Data!$A$2:$B$12,2,0))</f>
        <v>Rebecca Griffith</v>
      </c>
    </row>
    <row r="207" spans="1:21" ht="20.25" customHeight="1">
      <c r="A207" s="88"/>
      <c r="B207" s="281" t="s">
        <v>128</v>
      </c>
      <c r="C207" s="205"/>
      <c r="D207" s="70"/>
      <c r="E207" s="4">
        <v>1</v>
      </c>
      <c r="F207" s="4"/>
      <c r="G207" s="21"/>
      <c r="H207" s="21"/>
      <c r="I207" s="21"/>
      <c r="J207" s="21"/>
      <c r="K207" s="493"/>
      <c r="L207" s="21"/>
      <c r="M207" s="493"/>
      <c r="N207" s="21"/>
      <c r="O207" s="493"/>
      <c r="P207" s="16"/>
      <c r="Q207" s="433"/>
      <c r="R207" s="24"/>
      <c r="S207" s="282" t="s">
        <v>129</v>
      </c>
      <c r="T207" s="353" t="s">
        <v>314</v>
      </c>
      <c r="U207" s="353" t="str">
        <f>IF(T207="","",VLOOKUP(T207,Data!$A$2:$B$12,2,0))</f>
        <v>Rebecca Griffith</v>
      </c>
    </row>
  </sheetData>
  <sheetProtection/>
  <autoFilter ref="T6:U207"/>
  <mergeCells count="76">
    <mergeCell ref="D11:E11"/>
    <mergeCell ref="F11:G11"/>
    <mergeCell ref="H11:I11"/>
    <mergeCell ref="P11:Q11"/>
    <mergeCell ref="J5:K5"/>
    <mergeCell ref="L5:M5"/>
    <mergeCell ref="N5:O5"/>
    <mergeCell ref="J11:K11"/>
    <mergeCell ref="L11:M11"/>
    <mergeCell ref="N11:O11"/>
    <mergeCell ref="B33:B35"/>
    <mergeCell ref="B37:B39"/>
    <mergeCell ref="B40:B42"/>
    <mergeCell ref="S40:S42"/>
    <mergeCell ref="B15:B17"/>
    <mergeCell ref="B18:B20"/>
    <mergeCell ref="B21:B23"/>
    <mergeCell ref="B30:B32"/>
    <mergeCell ref="B55:B56"/>
    <mergeCell ref="B67:B69"/>
    <mergeCell ref="S73:S76"/>
    <mergeCell ref="B78:S78"/>
    <mergeCell ref="B64:D64"/>
    <mergeCell ref="B71:D71"/>
    <mergeCell ref="S91:S92"/>
    <mergeCell ref="B97:S97"/>
    <mergeCell ref="B103:S103"/>
    <mergeCell ref="D115:E115"/>
    <mergeCell ref="F115:G115"/>
    <mergeCell ref="H115:I115"/>
    <mergeCell ref="P115:Q115"/>
    <mergeCell ref="J115:K115"/>
    <mergeCell ref="L115:M115"/>
    <mergeCell ref="N115:O115"/>
    <mergeCell ref="P85:Q85"/>
    <mergeCell ref="J85:K85"/>
    <mergeCell ref="L85:M85"/>
    <mergeCell ref="N85:O85"/>
    <mergeCell ref="D91:D92"/>
    <mergeCell ref="H91:H92"/>
    <mergeCell ref="J155:K155"/>
    <mergeCell ref="L155:M155"/>
    <mergeCell ref="N155:O155"/>
    <mergeCell ref="D85:E85"/>
    <mergeCell ref="F85:G85"/>
    <mergeCell ref="H85:I85"/>
    <mergeCell ref="J184:K184"/>
    <mergeCell ref="L184:M184"/>
    <mergeCell ref="N184:O184"/>
    <mergeCell ref="B137:I137"/>
    <mergeCell ref="S141:S144"/>
    <mergeCell ref="B148:H148"/>
    <mergeCell ref="D155:E155"/>
    <mergeCell ref="F155:G155"/>
    <mergeCell ref="H155:I155"/>
    <mergeCell ref="P155:Q155"/>
    <mergeCell ref="B193:R193"/>
    <mergeCell ref="B196:R196"/>
    <mergeCell ref="B199:R199"/>
    <mergeCell ref="B202:R202"/>
    <mergeCell ref="S159:S162"/>
    <mergeCell ref="S173:S176"/>
    <mergeCell ref="D184:E184"/>
    <mergeCell ref="F184:G184"/>
    <mergeCell ref="H184:I184"/>
    <mergeCell ref="P184:Q184"/>
    <mergeCell ref="B205:R205"/>
    <mergeCell ref="D5:E5"/>
    <mergeCell ref="F5:G5"/>
    <mergeCell ref="H5:I5"/>
    <mergeCell ref="P5:Q5"/>
    <mergeCell ref="B158:C158"/>
    <mergeCell ref="B172:C172"/>
    <mergeCell ref="B26:E26"/>
    <mergeCell ref="B29:E29"/>
    <mergeCell ref="B44:I44"/>
  </mergeCells>
  <conditionalFormatting sqref="T159:T163 T165:T186">
    <cfRule type="expression" priority="1" dxfId="3" stopIfTrue="1">
      <formula>OR(P159&gt;0,Q159&gt;0)</formula>
    </cfRule>
  </conditionalFormatting>
  <conditionalFormatting sqref="T188:T207">
    <cfRule type="expression" priority="2" dxfId="3" stopIfTrue="1">
      <formula>OR(Q188&gt;0)</formula>
    </cfRule>
  </conditionalFormatting>
  <conditionalFormatting sqref="U188:U207">
    <cfRule type="expression" priority="3" dxfId="3" stopIfTrue="1">
      <formula>OR(Q188&gt;0)</formula>
    </cfRule>
  </conditionalFormatting>
  <conditionalFormatting sqref="I203 G201:I201 G200 G198:I198 G195:I195 G197 G194 J203:P204 G188:Q189 I194 G191:Q192 I197 J194:Q195 I200 J197:Q198 J200:Q201 Q203 G206:Q207">
    <cfRule type="cellIs" priority="4" dxfId="2" operator="equal" stopIfTrue="1">
      <formula>"G"</formula>
    </cfRule>
    <cfRule type="cellIs" priority="5" dxfId="1" operator="equal" stopIfTrue="1">
      <formula>"A"</formula>
    </cfRule>
    <cfRule type="cellIs" priority="6" dxfId="0" operator="equal" stopIfTrue="1">
      <formula>"R"</formula>
    </cfRule>
  </conditionalFormatting>
  <conditionalFormatting sqref="U159:U186">
    <cfRule type="expression" priority="7" dxfId="3" stopIfTrue="1">
      <formula>OR(P159&gt;0,Q159&gt;0)</formula>
    </cfRule>
  </conditionalFormatting>
  <conditionalFormatting sqref="F79:G80">
    <cfRule type="cellIs" priority="8" dxfId="2" operator="equal" stopIfTrue="1">
      <formula>"G"</formula>
    </cfRule>
    <cfRule type="cellIs" priority="9" dxfId="1" operator="equal" stopIfTrue="1">
      <formula>"A"</formula>
    </cfRule>
    <cfRule type="cellIs" priority="10" dxfId="0" operator="equal" stopIfTrue="1">
      <formula>"R"</formula>
    </cfRule>
  </conditionalFormatting>
  <dataValidations count="1">
    <dataValidation type="list" allowBlank="1" showInputMessage="1" showErrorMessage="1" sqref="T7:T207">
      <formula1>Directorates</formula1>
    </dataValidation>
  </dataValidation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CQC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Balanced Scorecard</dc:title>
  <dc:subject/>
  <dc:creator/>
  <cp:keywords/>
  <dc:description/>
  <cp:lastModifiedBy>mjmadrangca</cp:lastModifiedBy>
  <cp:lastPrinted>2010-12-02T09:58:13Z</cp:lastPrinted>
  <dcterms:created xsi:type="dcterms:W3CDTF">2010-06-28T13:48:06Z</dcterms:created>
  <dcterms:modified xsi:type="dcterms:W3CDTF">2018-05-02T06:27:51Z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1489834857</vt:i4>
  </property>
  <property fmtid="{D5CDD505-2E9C-101B-9397-08002B2CF9AE}" pid="3" name="_NewReviewCycle">
    <vt:lpwstr/>
  </property>
  <property fmtid="{D5CDD505-2E9C-101B-9397-08002B2CF9AE}" pid="4" name="_EmailSubject">
    <vt:lpwstr>PUBLIC BOARD MEETING 8 DECEMBER</vt:lpwstr>
  </property>
  <property fmtid="{D5CDD505-2E9C-101B-9397-08002B2CF9AE}" pid="5" name="_AuthorEmail">
    <vt:lpwstr>Jerina.Brown@cqc.org.uk</vt:lpwstr>
  </property>
  <property fmtid="{D5CDD505-2E9C-101B-9397-08002B2CF9AE}" pid="6" name="_AuthorEmailDisplayName">
    <vt:lpwstr>Brown, Jerina</vt:lpwstr>
  </property>
  <property fmtid="{D5CDD505-2E9C-101B-9397-08002B2CF9AE}" pid="7" name="_PreviousAdHocReviewCycleID">
    <vt:i4>-235518212</vt:i4>
  </property>
  <property fmtid="{D5CDD505-2E9C-101B-9397-08002B2CF9AE}" pid="8" name="_ReviewingToolsShownOnce">
    <vt:lpwstr/>
  </property>
</Properties>
</file>