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345" windowWidth="12120" windowHeight="9105" tabRatio="679" activeTab="0"/>
  </bookViews>
  <sheets>
    <sheet name="Balanced Scorecard" sheetId="1" r:id="rId1"/>
    <sheet name="Strategic Priorities" sheetId="2" state="hidden" r:id="rId2"/>
    <sheet name="Process" sheetId="3" state="hidden" r:id="rId3"/>
    <sheet name="Finance" sheetId="4" state="hidden" r:id="rId4"/>
    <sheet name="People" sheetId="5" state="hidden" r:id="rId5"/>
    <sheet name="BVPIs" sheetId="6" state="hidden" r:id="rId6"/>
    <sheet name="Indicator Baskets" sheetId="7" state="hidden" r:id="rId7"/>
    <sheet name="BVPI quartiles" sheetId="8" state="hidden" r:id="rId8"/>
    <sheet name="SP Risks" sheetId="9" state="hidden" r:id="rId9"/>
    <sheet name="Finance Risks" sheetId="10" state="hidden" r:id="rId10"/>
    <sheet name="Password" sheetId="11" state="hidden" r:id="rId11"/>
    <sheet name="Instructions" sheetId="12" state="hidden" r:id="rId12"/>
  </sheets>
  <definedNames>
    <definedName name="_xlnm._FilterDatabase" localSheetId="5" hidden="1">'BVPIs'!$A$1:$Q$176</definedName>
    <definedName name="_xlnm._FilterDatabase" localSheetId="6" hidden="1">'Indicator Baskets'!$A$1:$Q$138</definedName>
    <definedName name="_xlnm.Print_Area" localSheetId="0">'Balanced Scorecard'!$A$1:$D$80</definedName>
    <definedName name="_xlnm.Print_Area" localSheetId="5">'BVPIs'!$A$107:$Q$147</definedName>
    <definedName name="_xlnm.Print_Titles" localSheetId="9">'Finance Risks'!$1:$2</definedName>
  </definedNames>
  <calcPr fullCalcOnLoad="1"/>
</workbook>
</file>

<file path=xl/comments10.xml><?xml version="1.0" encoding="utf-8"?>
<comments xmlns="http://schemas.openxmlformats.org/spreadsheetml/2006/main">
  <authors>
    <author>EvelynKaluza</author>
  </authors>
  <commentList>
    <comment ref="O2" authorId="0">
      <text>
        <r>
          <rPr>
            <b/>
            <sz val="8"/>
            <rFont val="Tahoma"/>
            <family val="0"/>
          </rPr>
          <t>Do not overwrite previous date. Add underneath</t>
        </r>
      </text>
    </comment>
  </commentList>
</comments>
</file>

<file path=xl/comments9.xml><?xml version="1.0" encoding="utf-8"?>
<comments xmlns="http://schemas.openxmlformats.org/spreadsheetml/2006/main">
  <authors>
    <author>EvelynKaluza</author>
  </authors>
  <commentList>
    <comment ref="O2" authorId="0">
      <text>
        <r>
          <rPr>
            <b/>
            <sz val="8"/>
            <rFont val="Tahoma"/>
            <family val="0"/>
          </rPr>
          <t>Do not overwrite previous date. Add underneath</t>
        </r>
      </text>
    </comment>
  </commentList>
</comments>
</file>

<file path=xl/sharedStrings.xml><?xml version="1.0" encoding="utf-8"?>
<sst xmlns="http://schemas.openxmlformats.org/spreadsheetml/2006/main" count="2716" uniqueCount="874">
  <si>
    <r>
      <t xml:space="preserve">Budget                                                 </t>
    </r>
    <r>
      <rPr>
        <sz val="10"/>
        <rFont val="Arial"/>
        <family val="2"/>
      </rPr>
      <t>There is a strong risk that the CYP&amp;F budget may not be adequate to deliver the level of services expected in certain key areas.  Particular pressures in relation to Social Care Placements, Home to School Transport and PRC.  Currently there is a projected overspend of £1.1 m in the CYP&amp;F budget.                                                                                                A number of external grants are due to expire in March 2007 e.g. 14-19 education grant.  Also expiring in March 2008 are Sure Start grant, Children's Fund and related grants in Early Years area.                            There is a risk that existing work to improve outcomes will be adversely affected, particularly in relation to young people not in education, employment or training.</t>
    </r>
  </si>
  <si>
    <r>
      <t>Premature Retirement Compensation (PRC)</t>
    </r>
    <r>
      <rPr>
        <sz val="10"/>
        <rFont val="Arial"/>
        <family val="2"/>
      </rPr>
      <t xml:space="preserve">                                                                 Despite £750K of additional funding in 2006-07 this budget continues to be difficult to control.  There is likely to be a significant budget overspend again in 2006-07 (currently estimated at £376K).                                 </t>
    </r>
  </si>
  <si>
    <r>
      <t xml:space="preserve">Waste Treatment Procurement                  </t>
    </r>
    <r>
      <rPr>
        <sz val="10"/>
        <rFont val="Arial"/>
        <family val="2"/>
      </rPr>
      <t xml:space="preserve"> The Council needs to plan for, gain approval for and built treatment facilties in the county to achieve necessary reductions in the amount of waste going to landfill. Delays in this project may be caused by a number of factors which may lead to financial penalties through landfill charges</t>
    </r>
  </si>
  <si>
    <r>
      <t xml:space="preserve">Prudential R&amp;M and Energy Programmes </t>
    </r>
    <r>
      <rPr>
        <sz val="10"/>
        <rFont val="Arial"/>
        <family val="2"/>
      </rPr>
      <t xml:space="preserve"> failure to deliver annual programmes  · failure to achieve annual repayments from affected sites</t>
    </r>
  </si>
  <si>
    <t xml:space="preserve">With regard to Social Care Placements, an ‘end-to-end’ review has now been completed.  This review involved the services of an experienced consultant and our own Internal Audit service.                                                                                                                                                                                                                                                                                                               With regard to Home to School Transport, an integrated unit was set up on 1 April 2006 with Social &amp; Community Services Transport Section.  This is helping to achieve efficiencies through closer joint working.                                                      With regard to PRC, a review of Council policies and procedures has recently been completed and reported to Cabinet.  This introduces changes which will ease the pressure on the budget in 2007-08 and beyond.                                                                                                               </t>
  </si>
  <si>
    <t>Inadequate in-county Post 16 SEN identified in APA.  Provision through LSC is continuing to fail in providing appropriate provision for these pupils.  Feedback about college budgets indicates continuing difficulty with meeting needs.  Transition at 16+ has a knock on effect on budgets as out county placements for these pupils are very expensive.</t>
  </si>
  <si>
    <t xml:space="preserve">No </t>
  </si>
  <si>
    <t>This is a provisional figure</t>
  </si>
  <si>
    <t>This BVPI is not within our control</t>
  </si>
  <si>
    <t>Working with LSC to review provision in order to determine how provision can be improved. 5/10/06 Further note: Cabinet report December 2006.12/01/07 Plan in place to fund Post 16 SEN provision where a need identified. Funding to be provided by LSC and Council.  
Cabinet has approved new, more flexible approach to post 16 SEN and funding to implement changes.  Joint work in place with colleges/LSC and parents.</t>
  </si>
  <si>
    <t>Directorate Working Group has identified additional measures to put in place to control the budget more effectively in future.  These will take account of recommendations of current Internal Audit review.  Also current County County pension policies for teachers and Green Book staff are being revised from April 2007 with budget control issues partly in mind.</t>
  </si>
  <si>
    <t>The identification and management of risks associated with this are dealt with under the risk register for the joint waste strategy project. The joint strategy has now been agreed and action plans are being drawn up to implement it. Governance arrangements are due to be agreed in November which will significantly reduce risks.</t>
  </si>
  <si>
    <t>BPR training of key officers. Use of external consultants for specialist work (Highways). Program of Highways BPR exercises monitored regularly. Monitoring system for non-cashable savings targets established. E&amp;E Strategy in place to identify areas of high spend and work with Heads of Service to agree review areas. Meetings held with some services in Q1 to identify areas of savings. Savings targets distributed and accommodated in Annex 3 of Business Plans prior to consideration by Star Chambers process</t>
  </si>
  <si>
    <t>Monitoring monthly.
Reviewing charges.
Investigating other income streams: however limited opportunities for alternative income resources.
Plan to reduce reliance on income through reductions in expenditure achieved through further efficiencies.  (20 July - second quarter's data needed to establish  trend/rate of decline but pressure to be identified in next MMR)</t>
  </si>
  <si>
    <t>Priority 2: People have greater choice of diverse cultural and learning opportunities
Priority 4: People are helped to develop their own interests and abilities and to acquire new skills and knowledge
Priority 6: Cultural &amp; Adult Learning Services are effective, efficient and customer focused</t>
  </si>
  <si>
    <t>Good budgetary planning and control at service SMTs and CALSMT with alignment of revenue and capital budgets to address priorities.
Monthly monitoring at CALSMT.
Communication at corporate and political level of priorities and pressures, and the need for medium to long-term budget planning.</t>
  </si>
  <si>
    <t>Priority 2: People have greater choice of diverse cultural and learning opportunities
Priority 3: More people participate in cultural and learning activities
Priority 5: Oxfordshire’s heritage is preserved for present and future generations to understand and enjoy</t>
  </si>
  <si>
    <t>Outturn cannot be compared with target as the methodology has changed.</t>
  </si>
  <si>
    <t>See comment above. On track.</t>
  </si>
  <si>
    <t>See comment above on BVPI 223. Result just on track.</t>
  </si>
  <si>
    <t>Continue close joint working with the PCT and the Trusts. Work with PCT Commissioning Board, Commissioning Directors and Finance Directors. Tight management of S31 agreements and pooled budget arrangements. Reinforce capacity in joint planning and joint work in Urgent Care Network and other joint working processes.</t>
  </si>
  <si>
    <t>Monthly financial reports commentary and reconciliation of budget back book, back to activity in service plans. Traffic Light system for monitoring savings targets in 06/07. Restructure finance department providing more support for analysis and reporting and making data collection more efficient. Ensuring that feeds from outlying systems (Abacus, AMS) are up to date and reconciled. Project Team to maximise income and providing more resources to monitor income collection. Tying in performance statistics with financial results to ensure that they compliment each other. Heavy involvement in SAP R/3 and Shared Services projects to ensure that the directorates achieves the benefits on offer.</t>
  </si>
  <si>
    <t>Close liaison to be maintained with Vale of White Horse District Council and with Corporate Communications. Alternative provider to be identified for alarms service. Nicholson House service contract to be offered to Social Care for Adults. Social care clients to be identified and wellbeing assured.</t>
  </si>
  <si>
    <t>No. of Visits to  Oxfordshire Record Office (ORO)</t>
  </si>
  <si>
    <t>No. of Visits to  Oxfordshire Studies( OxS)</t>
  </si>
  <si>
    <t>No. of Enquiries to ORO</t>
  </si>
  <si>
    <t>No. of Enquiries to OxS</t>
  </si>
  <si>
    <t>% on target*</t>
  </si>
  <si>
    <t>% NCI</t>
  </si>
  <si>
    <t>301/02</t>
  </si>
  <si>
    <t>Quality of Early Years and Childcare leadership: percentage of leaders of integrated early education and childcare settings with a qualification at Level 4 or above</t>
  </si>
  <si>
    <t>304/01</t>
  </si>
  <si>
    <t>PP10</t>
  </si>
  <si>
    <t>AS2</t>
  </si>
  <si>
    <t>PP3</t>
  </si>
  <si>
    <t>PP12</t>
  </si>
  <si>
    <t>LD5</t>
  </si>
  <si>
    <t>Directorate</t>
  </si>
  <si>
    <t>Service</t>
  </si>
  <si>
    <t>Risk/Uncertainty Identification</t>
  </si>
  <si>
    <t xml:space="preserve">Risk/Uncertainty Mitigation </t>
  </si>
  <si>
    <t>Original Risk Assessment</t>
  </si>
  <si>
    <t>Revised Risk Assessment</t>
  </si>
  <si>
    <t>Risk Ref</t>
  </si>
  <si>
    <t>Description of the cause, the risk/uncertainty that could happen and the impact (positives or negatives)</t>
  </si>
  <si>
    <t>Description of actions taken or controls in place to reduce risk/uncertainty, incl. contingency plans (include dates where new actions added)</t>
  </si>
  <si>
    <t>Risk Owner</t>
  </si>
  <si>
    <t>Date Assessed</t>
  </si>
  <si>
    <t>Impact Category</t>
  </si>
  <si>
    <t>Description of priority/Target affected</t>
  </si>
  <si>
    <t xml:space="preserve">Performance target/priority </t>
  </si>
  <si>
    <t xml:space="preserve">Impact </t>
  </si>
  <si>
    <t>Likelihood</t>
  </si>
  <si>
    <t>Mitigation Status</t>
  </si>
  <si>
    <t>Risk Reporting Level</t>
  </si>
  <si>
    <t>Date Revised</t>
  </si>
  <si>
    <t>Reason for any change</t>
  </si>
  <si>
    <t>LAA Target</t>
  </si>
  <si>
    <t>Strategic Priority</t>
  </si>
  <si>
    <t>EE8</t>
  </si>
  <si>
    <t>Reorganisation of LSC could reduce amount of funding available for workforce and 14-19 developments.  Fall out of Area Inspection AP Funding (£1.3m).</t>
  </si>
  <si>
    <t>TDA provides larger proportion of workforce development funding.  Scale of NVQ developments could be curtailed if LSC funding reduced.</t>
  </si>
  <si>
    <t>Irene Kirkman</t>
  </si>
  <si>
    <t>02.05.06</t>
  </si>
  <si>
    <t>Performance</t>
  </si>
  <si>
    <t>EES Service Plan priorities 1 and 3</t>
  </si>
  <si>
    <t>Increased impact - funding issues not resolved.</t>
  </si>
  <si>
    <t>LAA EDE1</t>
  </si>
  <si>
    <t>S&amp; CS CALS 2</t>
  </si>
  <si>
    <t>Short-term economies
Major changes over three years to curriculum, charging, use of premises, staffing and management levels and structure
(A full financial risk management plan is being put together.)</t>
  </si>
  <si>
    <t>JD</t>
  </si>
  <si>
    <t>R</t>
  </si>
  <si>
    <t>Priority 2: People have greater choice of diverse cultural and learning opportunities
Service Priority 4: People are helped to develop their own interests and abilities and to acquire new skills and knowledge</t>
  </si>
  <si>
    <t>Mitigation Plans in place but actions not completed.</t>
  </si>
  <si>
    <t>Brian Fell</t>
  </si>
  <si>
    <t>Financial</t>
  </si>
  <si>
    <t>To provide an efficient, reliable and customer focused highway service through the development of Oxfordshire Highways</t>
  </si>
  <si>
    <t>Transport Priority 1</t>
  </si>
  <si>
    <t xml:space="preserve">Risk impact raised to 5 as potentially over £1 million spend </t>
  </si>
  <si>
    <t>CYPF4</t>
  </si>
  <si>
    <t>JM</t>
  </si>
  <si>
    <t>26.04.06</t>
  </si>
  <si>
    <t>Performance/Financial</t>
  </si>
  <si>
    <t>Enjoy &amp; Achieve                                                                LAA</t>
  </si>
  <si>
    <t>30.11.06</t>
  </si>
  <si>
    <t>As a result of discussion at DMT quarterly performance monitoring meeting.</t>
  </si>
  <si>
    <t>LAA CYP2</t>
  </si>
  <si>
    <t>EE10</t>
  </si>
  <si>
    <t>Judith Morris</t>
  </si>
  <si>
    <t>24.04.06</t>
  </si>
  <si>
    <t>All priorities within EES Service Plan</t>
  </si>
  <si>
    <t>LAA</t>
  </si>
  <si>
    <t>DIRECTOR</t>
  </si>
  <si>
    <t>EE2</t>
  </si>
  <si>
    <t>Not due to be collected until Oct 07</t>
  </si>
  <si>
    <t>Project being re-scoped</t>
  </si>
  <si>
    <t>Insufficient capacity, staffing and funding may result in EES not being able to meet Service Plan targets to raise attainment and improve outcomes for children, young people and families in Oxfordshire.</t>
  </si>
  <si>
    <t xml:space="preserve">Associate Advisory Teachers for School Improvement being recruited, including for secondary schools.                                                                   </t>
  </si>
  <si>
    <t>EE3</t>
  </si>
  <si>
    <t>Insufficient coordination of extended schools provision, Children's Centres and locality teams, resulting in failure of integrated approaches to raise pupil attainment and improve outcomes for children, young people and families in Oxfordshire.</t>
  </si>
  <si>
    <t>Better liaison across services resulting from realignment and modifications to EES structure.</t>
  </si>
  <si>
    <t>EE1</t>
  </si>
  <si>
    <t xml:space="preserve">National changes in inspection and monitoring processes for schools, together with the new relationship between LAs and schools could mean that CYPP and LAA targets are not met.  Key strategic 11-19 lead post still to be filled. </t>
  </si>
  <si>
    <t>Appointment to Partnership Development &amp; Extended Learning post reduces impact risk.</t>
  </si>
  <si>
    <t>EYFS 6</t>
  </si>
  <si>
    <t>Schools' capacity to extend/integrate services. Primary schools in particular are not able to take on the new childcare agenda. Children and families are not able to access their new entitlement from 2008 onwards.</t>
  </si>
  <si>
    <t>AD</t>
  </si>
  <si>
    <t>All</t>
  </si>
  <si>
    <t>08.01.07</t>
  </si>
  <si>
    <t>LAA CYP6</t>
  </si>
  <si>
    <t>EYFS 5</t>
  </si>
  <si>
    <t xml:space="preserve">Capacity to meet targets for roll out of Children's Centres </t>
  </si>
  <si>
    <t>Programme Board established. Project plan and detailed risk analysis completed.</t>
  </si>
  <si>
    <t>YOS 2</t>
  </si>
  <si>
    <t>Multi agency Steering Group. Credibility of the service is high. Needs careful monitoring of the circumastances around funding.</t>
  </si>
  <si>
    <t>MS</t>
  </si>
  <si>
    <t>LAA targets</t>
  </si>
  <si>
    <t>LAA SSC1/3</t>
  </si>
  <si>
    <t>YOS 4</t>
  </si>
  <si>
    <t xml:space="preserve">Partnership with TVPA to meet LAA targets is working well but there is a risk that if the TVPA priorties change, eg on prosecutions, then this could seriously have a knock on effect on the ability to meet the target for entrants into CJS.  </t>
  </si>
  <si>
    <t>Agencies signed up to LAA. Diversion scheme agreed. Piloting YJB and local partnership on barriers to ETE. CYPF have a continuing priority in prevention.</t>
  </si>
  <si>
    <t>LAAtarget entrants into CJS</t>
  </si>
  <si>
    <t>YOS 6</t>
  </si>
  <si>
    <t>Capacity issues leads to difficulties in prioritising and managing workload needed to meet national standards and LAA targets.</t>
  </si>
  <si>
    <t>Risk based prioritising of resources. Work load audit planned to include interventions and time &amp; motion study.</t>
  </si>
  <si>
    <t>SD6</t>
  </si>
  <si>
    <t>Andrew Pau</t>
  </si>
  <si>
    <t>Percentage/volume of waste reycled/ composted; Percentage/tonnage of waste sent to landfill; No. kg waste collected per head of population</t>
  </si>
  <si>
    <t>BVPI 82 &amp; 84</t>
  </si>
  <si>
    <t>Impact change</t>
  </si>
  <si>
    <t>LAA SSC11/Env</t>
  </si>
  <si>
    <t xml:space="preserve">Programme Board in place to manage overall transport capital programme, with monthly performance and financial reporting in place. Improved project management of individual projects resulting from BPR exercise. SCE spend is ensured through reallocation of costs between other funding sources. Recent monitoring has shown that the overall programme is going to plan. </t>
  </si>
  <si>
    <t>Learning Matters campaign. Support services are working together with responsibilities defined and are targeting vulnerable groups.  Service Priorities focus on improved school self-evaluation and Monitoring Quality Reviews (MQRs) have been revised to increase schools' capacity for improvement.  Support services will work in partnership with schools and communities to develop curriculum models which will engage all learners and raise achievement across all five outcomes. Good working relationships will be established and agreements developed with Academies and Trust Schools.                                              Focus monitoring in relation to Youth Service reach and participation targets.</t>
  </si>
  <si>
    <t>Service Plan Targets and LAA targets are not met because of insufficient capacity of schools and partners to implement changes needed to meet their pupil attainment targets.  Risk of losing £1.5 million for schools if LAA target is not met.  Could affect achievement of 3 CYPP outcome targets - see Directorate Risk Register.</t>
  </si>
  <si>
    <t>Learning Matters campaign.  Targeted joint activities of support services for vulnerable groups.  Service support for improved school self-evaluation and revised MQRs to increase schools capacity for improvement.  Strategy developing for early intervention in schools likely to become schools of concern.</t>
  </si>
  <si>
    <t xml:space="preserve">Performance data and dates of most recent inspection combined to identify 'vulnerable' schools which are offered additional support with e.g. self-evaluation. MQR processes (primary) to be adapted to anticipate introduction of SIPs. For primary schools majority of SIPs to be appointed from within LA personnel ensuring consistency of monitoring NB More time than current procedures.  AHoS L&amp;A taking strategic lead for 11-19 with some underpinning support to be bought in or provided internally.                                                  </t>
  </si>
  <si>
    <t>50% of the grant for the service is provided by non Council sources. Some key grants are due to end and there is uncertainty how the service will be funded. The risk is that the grants are reduced or withdrawn after commitments to spend have already been made. This could result in LAA stretch targets not being acheived.</t>
  </si>
  <si>
    <t>Dedicated budget spent on waste reduction campaigns using innovative approaches to engage the public. Improve layout and signage at recycling centres. Working with District Council partners to encourage greater levels of recycling as part of joint strategy. Joint WRAP bid successful, so plans and funding in place for further campaigns</t>
  </si>
  <si>
    <t>CYPF</t>
  </si>
  <si>
    <t>CYPF9</t>
  </si>
  <si>
    <t>RH</t>
  </si>
  <si>
    <t>Service Integration</t>
  </si>
  <si>
    <t>17.01.07</t>
  </si>
  <si>
    <t>Mitigation has increased in the light of developments since October assessment.</t>
  </si>
  <si>
    <t>C&amp;YP 7</t>
  </si>
  <si>
    <t>SA</t>
  </si>
  <si>
    <t>Financial/ Reputation</t>
  </si>
  <si>
    <t>Service Plan Priority 1</t>
  </si>
  <si>
    <t>Further data from colleges.  APA feedback. Strong representations from service users to improve SEN provision. CHOICE 12/01/07 Funding now identified to support provision.</t>
  </si>
  <si>
    <t>EYFS</t>
  </si>
  <si>
    <t>Service to some UASC now not funded by DfES grant, but OCC retain statutory responsibility.</t>
  </si>
  <si>
    <t>Efforts to manage pressure (c£400k pa) within budgets.  Reported to Members.  Collective lobbying with other LAs affected</t>
  </si>
  <si>
    <t>AC</t>
  </si>
  <si>
    <t>Priority 4 and 5</t>
  </si>
  <si>
    <t>SPS</t>
  </si>
  <si>
    <t>RH/AB/AT</t>
  </si>
  <si>
    <t>10.10.06</t>
  </si>
  <si>
    <t>Strategy &amp; Performance Priorities 3 (HR &amp; Workforce Development) and 4 (Finance &amp; Accounting)</t>
  </si>
  <si>
    <t>Mitigation status has improved during the past quarter.  This reflects the progress made recently in the policy review process and in the consultations with teacher and Green Book unions.</t>
  </si>
  <si>
    <t>E&amp;E</t>
  </si>
  <si>
    <t>SD</t>
  </si>
  <si>
    <t>The identification and management of risks associated with this are dealt with under the risk register for the waste treatment procurement project. Outline Business case now agreed by Cabinet</t>
  </si>
  <si>
    <t>To work with our partners to reduce the amount of waste sent to landfill</t>
  </si>
  <si>
    <t>SD Priority 1</t>
  </si>
  <si>
    <t>Criteria change. Previous risk likelihood considered too low by Director</t>
  </si>
  <si>
    <t>Property</t>
  </si>
  <si>
    <t>3 year programme reviewed annually by January</t>
  </si>
  <si>
    <t>CT/RAD</t>
  </si>
  <si>
    <t>Limited confidence for full delivery of annual R&amp;M programme by MP, and Energy will run over year end.</t>
  </si>
  <si>
    <t>Transport</t>
  </si>
  <si>
    <t>Financial implications impact</t>
  </si>
  <si>
    <t>Close attention is paid to the development of EU directives and national legislation. Consultation exercises on these are responded to. OCCs high national profile may assist in best practice assessment</t>
  </si>
  <si>
    <t>Change to financial risk. Criteria change</t>
  </si>
  <si>
    <t>Neil Lawrence</t>
  </si>
  <si>
    <t>Make efficiency savings and improve services within the Directorate</t>
  </si>
  <si>
    <t>BS Priority 4</t>
  </si>
  <si>
    <t>Directorate strategy in place to identify targets and agree means to achieve them in advance</t>
  </si>
  <si>
    <t>SCS</t>
  </si>
  <si>
    <t>S&amp; CS CALS 4</t>
  </si>
  <si>
    <t>CJT</t>
  </si>
  <si>
    <t>F &amp; R</t>
  </si>
  <si>
    <t>BVPI 220, Public Lib Standards</t>
  </si>
  <si>
    <t>Mitigation plans in place but actions not completed. Risk has a potential for £1m loss and would have a major reputational impact.</t>
  </si>
  <si>
    <t>S&amp; CS CALS 1</t>
  </si>
  <si>
    <t>RM</t>
  </si>
  <si>
    <t>P</t>
  </si>
  <si>
    <t xml:space="preserve">BVPI 156; BVPI 170a and 170b; BVPI 220, Public Lib Standards.  </t>
  </si>
  <si>
    <t>No change.</t>
  </si>
  <si>
    <t>Nick Welch</t>
  </si>
  <si>
    <t>Performance/Financial /Reputation</t>
  </si>
  <si>
    <t>See below.</t>
  </si>
  <si>
    <t>High level monitoring in place with urgent care meetings. High level commissioning and monitoring between partners to agree action.</t>
  </si>
  <si>
    <t>HoS</t>
  </si>
  <si>
    <t>Delayed Discharge</t>
  </si>
  <si>
    <t>Report prepared for Scrutiny Cttee on 7 Feb 2007.</t>
  </si>
  <si>
    <t>S&amp;CS BS6</t>
  </si>
  <si>
    <t>SP</t>
  </si>
  <si>
    <t>F</t>
  </si>
  <si>
    <t>Likelihood reduced due to team being established to help manage and monitor savings plans.</t>
  </si>
  <si>
    <t>Thorough and transparent procurement processes</t>
  </si>
  <si>
    <t>Martin Bradshaw/    Andy Colling</t>
  </si>
  <si>
    <t xml:space="preserve"> Financial</t>
  </si>
  <si>
    <t>Fundamental Service Review on Home Support will put unit costs into public domain.</t>
  </si>
  <si>
    <t>Geoffrey Ferres</t>
  </si>
  <si>
    <t>Reputation</t>
  </si>
  <si>
    <t>New risk.</t>
  </si>
  <si>
    <t>Work to achieve targets started in 06/07, which includes close management and monitoring of activity</t>
  </si>
  <si>
    <t>AS</t>
  </si>
  <si>
    <t>Percentage of schools inspected where overall personal development and wellbeing of learners is Good or better</t>
  </si>
  <si>
    <t>304/04</t>
  </si>
  <si>
    <t>305/08</t>
  </si>
  <si>
    <t>No. of schools with Value Added KS2 to KS4 (VA GCSE) in the top 50% of all schools nationally</t>
  </si>
  <si>
    <t>305/09</t>
  </si>
  <si>
    <t>Percentage of schools inspected where curriculum and other activities are Good or better in meeting the range of needs and interests of learners</t>
  </si>
  <si>
    <t>A02/05</t>
  </si>
  <si>
    <t>Stability of placements of looked after children: percentage of looked after children with three or more placements in the year</t>
  </si>
  <si>
    <t>A02/08</t>
  </si>
  <si>
    <t>A02/09</t>
  </si>
  <si>
    <t>Adoptions of looked after children: percentage granted adoption or special guardianship order during the year out of children looked after on 31 March and looked after for 6 months or more</t>
  </si>
  <si>
    <t>A03/04</t>
  </si>
  <si>
    <t>B03/07</t>
  </si>
  <si>
    <t>Number of Special Educational Needs and Disability tribunals (SENDIST)</t>
  </si>
  <si>
    <t>221a</t>
  </si>
  <si>
    <t>Percentage change in the number of children (aged under 16 years) killed or seriously injured in road traffic collisions since the 1994-1998 average</t>
  </si>
  <si>
    <t>8/14%</t>
  </si>
  <si>
    <t>To date fewer schemes have been implemented on traffic sensitive roads</t>
  </si>
  <si>
    <t>Still 5 PAF blobs and above latest national, IPF and shire comparators</t>
  </si>
  <si>
    <t>Benchmarking work underway</t>
  </si>
  <si>
    <t>Still 3 PAF blobs as last year</t>
  </si>
  <si>
    <t>16.0</t>
  </si>
  <si>
    <t>Still 5 PAF blobs</t>
  </si>
  <si>
    <t>Targetted work to be undertaken on non care managed cases</t>
  </si>
  <si>
    <t>Main area of performance concern in adult social care</t>
  </si>
  <si>
    <t>Prediction for year is 120</t>
  </si>
  <si>
    <t>Prediction for year is 1</t>
  </si>
  <si>
    <t>Reflects in self-reporting against DDA guidance.</t>
  </si>
  <si>
    <t>Likelihood of Risk</t>
  </si>
  <si>
    <t>Unlikely</t>
  </si>
  <si>
    <t>Possible</t>
  </si>
  <si>
    <t>Likely</t>
  </si>
  <si>
    <t>Very Likely</t>
  </si>
  <si>
    <t>SPS1</t>
  </si>
  <si>
    <t>EYFS 11</t>
  </si>
  <si>
    <t>BS6</t>
  </si>
  <si>
    <t>SD5</t>
  </si>
  <si>
    <t>SD1</t>
  </si>
  <si>
    <t>SD4</t>
  </si>
  <si>
    <t>T3</t>
  </si>
  <si>
    <t>303/05</t>
  </si>
  <si>
    <t>A05/03</t>
  </si>
  <si>
    <t>O.87</t>
  </si>
  <si>
    <t>222b</t>
  </si>
  <si>
    <t>301/05</t>
  </si>
  <si>
    <t>303/09</t>
  </si>
  <si>
    <t>194b</t>
  </si>
  <si>
    <t>221b</t>
  </si>
  <si>
    <t>304/05</t>
  </si>
  <si>
    <t>181b</t>
  </si>
  <si>
    <t>305/02</t>
  </si>
  <si>
    <t>181c</t>
  </si>
  <si>
    <t>305/03</t>
  </si>
  <si>
    <t>181d</t>
  </si>
  <si>
    <t>305/04</t>
  </si>
  <si>
    <t>43b</t>
  </si>
  <si>
    <t>B03/06</t>
  </si>
  <si>
    <t>181a</t>
  </si>
  <si>
    <t>43a</t>
  </si>
  <si>
    <t>B03/05</t>
  </si>
  <si>
    <t>Q1 &amp; 2 a provisional 4.2 increase on 2005/06</t>
  </si>
  <si>
    <t>194a</t>
  </si>
  <si>
    <t>303/08</t>
  </si>
  <si>
    <t>N0</t>
  </si>
  <si>
    <t>222a</t>
  </si>
  <si>
    <t>90.5%
not inc E&amp;M: 92.4%</t>
  </si>
  <si>
    <t>76% (SCAAT)</t>
  </si>
  <si>
    <t>80% (SCAAT)</t>
  </si>
  <si>
    <t>57% (30/53, Nov)</t>
  </si>
  <si>
    <t>0.86 ((39/48)/0.9455)</t>
  </si>
  <si>
    <t>99.3% (Nov)</t>
  </si>
  <si>
    <t>75% (provisional, final figure in Q4)</t>
  </si>
  <si>
    <t>35% (SCAAT)</t>
  </si>
  <si>
    <t>34% (SCAAT)</t>
  </si>
  <si>
    <t>29% (2,150)</t>
  </si>
  <si>
    <t>5% (370)</t>
  </si>
  <si>
    <t>nya - 2005 data expected for Q4</t>
  </si>
  <si>
    <t>82%
 - Ch'g Norton 70%
 - BGN 87%
 - Lord Wms 92%
 - Wallingford 88%
 - King Alfreds 74%</t>
  </si>
  <si>
    <t>available end January 2007</t>
  </si>
  <si>
    <t>available Summer 2007</t>
  </si>
  <si>
    <t>1.8% (Nov)</t>
  </si>
  <si>
    <t>5,309 (Nov)</t>
  </si>
  <si>
    <t>7 (no new data for Q3)</t>
  </si>
  <si>
    <t>nya</t>
  </si>
  <si>
    <t>no new data for Q3</t>
  </si>
  <si>
    <t>31% (17,819)</t>
  </si>
  <si>
    <t>47.5%
Yr 11: 47.0%</t>
  </si>
  <si>
    <t>nya - will be available for Q4</t>
  </si>
  <si>
    <t>Total known number of c&amp;yp participating in decision-making activity by end of Q3 = 2,062</t>
  </si>
  <si>
    <t>nya - available for Q4</t>
  </si>
  <si>
    <t>nya - expected April 2007</t>
  </si>
  <si>
    <t>a) 3.9% (721)
b) 4.6% (847)
 - Nov 2006</t>
  </si>
  <si>
    <t>Data based on first of two sample surveys for year No other surveys planned this year</t>
  </si>
  <si>
    <t xml:space="preserve">Data not available until late January 2007.  
Estimate similar return to previous quarters 1 and 2 </t>
  </si>
  <si>
    <t>13 (est.)</t>
  </si>
  <si>
    <t>19,471 (Sept 2006)</t>
  </si>
  <si>
    <t>74.5% (Nov)</t>
  </si>
  <si>
    <t>a) 15% (61/411)
b) 13% (50/371)
c) 28% (11/40)</t>
  </si>
  <si>
    <t>19.4% (Nov)</t>
  </si>
  <si>
    <t>98.1% (Nov)</t>
  </si>
  <si>
    <t>6.5% (Nov)</t>
  </si>
  <si>
    <t>49% (23/47)</t>
  </si>
  <si>
    <t>2% (1/51)</t>
  </si>
  <si>
    <t>Category of Indicator</t>
  </si>
  <si>
    <t>Target</t>
  </si>
  <si>
    <t>Typeof indicator*</t>
  </si>
  <si>
    <t>Customers</t>
  </si>
  <si>
    <r>
      <t xml:space="preserve">Strategic Priority: </t>
    </r>
    <r>
      <rPr>
        <sz val="8"/>
        <rFont val="Arial"/>
        <family val="2"/>
      </rPr>
      <t>Help the economy to grow as fast as possible with a real choice of access to jobs, homes, leisure and services and in a way that does not prejudice the future of our environment</t>
    </r>
  </si>
  <si>
    <r>
      <t>Joint Waste Strategy</t>
    </r>
    <r>
      <rPr>
        <sz val="10"/>
        <rFont val="Arial"/>
        <family val="2"/>
      </rPr>
      <t xml:space="preserve">                                       Failure to agree and implement a new waste strategy with District Councils will impede progress on achieving landfill diversion targets leading to possible fines </t>
    </r>
  </si>
  <si>
    <r>
      <t>Changes in waste legislation</t>
    </r>
    <r>
      <rPr>
        <sz val="10"/>
        <rFont val="Arial"/>
        <family val="2"/>
      </rPr>
      <t xml:space="preserve">                      New legislation brought in at short notice will not allow proper planning and implementation risking disruption to services and/or unanticipated changes to costs</t>
    </r>
  </si>
  <si>
    <r>
      <t xml:space="preserve">Efficiency Savings Reviews  </t>
    </r>
    <r>
      <rPr>
        <sz val="10"/>
        <rFont val="Arial"/>
        <family val="2"/>
      </rPr>
      <t xml:space="preserve">                                                        As a result of efficiency savings not being identified the budget will be reduced anyway leading to a reduction in service</t>
    </r>
  </si>
  <si>
    <r>
      <t>Financial.  Libraries' Income from traditional  audio visual loans is in decline</t>
    </r>
    <r>
      <rPr>
        <sz val="10"/>
        <rFont val="Arial"/>
        <family val="2"/>
      </rPr>
      <t xml:space="preserve">
as a result of competition from digital download and postal loan services.  (In the 11 wks from 01.01.06, compared with 2005, the no. of such rentals declined by 39%.)  DVDs now account for 99% of loans with a year-on decline of 96% for video rentals.  Video versions of major releases are no longer being produced. The competition, lack of product, and resistance of some users to adapt to new technologies result in a user base that is declining and is unlikely to be replaced.
Income from fines is declining as a result of online renewal of loans.
These external risks are  compounded by the corporate application of annual increases to fees and charges income estimates above the normal inflation rate.
If the actual decline in income continues (which appears to the trend) and/or differentially high rates of inflation continue to be applied to targets, the service will face a significant funding challenge, with the potential for the total loss of income (£1M) which will lead to service reductions.
 </t>
    </r>
  </si>
  <si>
    <r>
      <t>Financial.  Insufficiency and uncertainty of revenue and capital funding</t>
    </r>
    <r>
      <rPr>
        <sz val="10"/>
        <rFont val="Arial"/>
        <family val="2"/>
      </rPr>
      <t xml:space="preserve">
Adverse impact upon maintenance of existing service levels or planned improvements.  Uncertainty exists with regard to availability of County Council resources beyond the short-term, and the attainability and sustainability of external funds.  Examples are achievability of library opening hours to meet Public Library Standards fully, improvement of Museum Resource Centre,  maintenance of levels of service by the Music and Archives Services, compliance with DDA.  Compromising services' ability to sustain/improve standards may impact upon customer service and satisfaction, BVPIs and CPA score.
</t>
    </r>
  </si>
  <si>
    <r>
      <t xml:space="preserve">Health Financial Situation </t>
    </r>
    <r>
      <rPr>
        <sz val="10"/>
        <rFont val="Arial"/>
        <family val="2"/>
      </rPr>
      <t xml:space="preserve"> Funding pressures on Health threaten work and development on a range of key service areas including intermediate care and the day services strategy. Developments required to meet pressures from the NHS may not have long term funding in place and will therefore not be realised.</t>
    </r>
  </si>
  <si>
    <r>
      <t xml:space="preserve">Capacity/constraints in Acute Services </t>
    </r>
    <r>
      <rPr>
        <sz val="10"/>
        <rFont val="Arial"/>
        <family val="2"/>
      </rPr>
      <t xml:space="preserve">Financial pressures on health systems will lead to threshold for discharge being lowered and leading to financial pressure on Community Services.                                         </t>
    </r>
  </si>
  <si>
    <r>
      <t>Efficiency savings and balanced budget 2006/7.</t>
    </r>
    <r>
      <rPr>
        <sz val="10"/>
        <rFont val="Arial"/>
        <family val="2"/>
      </rPr>
      <t xml:space="preserve"> Risk that the service is unable to live within its means and achieve the designated  efficiency savings in 2005/06 &amp; 2006/7. The savings are £6,110,000 for 2005/06 and £6,998,000 for 2007/08. Additionally there are service reductions of £1,018,000 and a combination of cash releasing savings and service reductions for CALS of £121,000. The capacity of the directorate to deliver the appropriate service will be restricted. Substantial budget and financial reports. Zero based budgeting based on non-financial levels. Other areas of concern are income management and debt control. Failure to ensure prompt payment of invoices can lead lost payments.  </t>
    </r>
  </si>
  <si>
    <r>
      <t>Legal Challenge to Contract Awards</t>
    </r>
    <r>
      <rPr>
        <u val="single"/>
        <sz val="10"/>
        <rFont val="Arial"/>
        <family val="2"/>
      </rPr>
      <t xml:space="preserve"> </t>
    </r>
    <r>
      <rPr>
        <sz val="10"/>
        <rFont val="Arial"/>
        <family val="2"/>
      </rPr>
      <t xml:space="preserve"> Cost of internal service could be legally challenged. Contract could collapse and finance costs could be high - possible linked to Freedom of Information disclosures on unit cost of internal/external Home Support or residential/nursing care.</t>
    </r>
  </si>
  <si>
    <r>
      <t>Vale Housing Contract Negotiation Breakdown.</t>
    </r>
    <r>
      <rPr>
        <sz val="10"/>
        <rFont val="Arial"/>
        <family val="2"/>
      </rPr>
      <t xml:space="preserve"> Vale Housing unable or unwilling to meet value for money criteria for new Supporting People contract. 620 older people will lose Supporting People subsidy and/or sheltered service will collapse. Lack of affordable sheltered housing for older people for Vale of White Horse District Council. Sustained or recurring media attention.</t>
    </r>
  </si>
  <si>
    <r>
      <t xml:space="preserve">Efficiency savings - </t>
    </r>
    <r>
      <rPr>
        <sz val="10"/>
        <rFont val="Arial"/>
        <family val="2"/>
      </rPr>
      <t>targets for 07/08 may not be achieved</t>
    </r>
  </si>
  <si>
    <t>Help 720 adults with no qualifications to achieve NVQ level 1 or above by March 2009</t>
  </si>
  <si>
    <t>Delivering our capital programme for 2006-09 with the projects constructed to the council's quality, cost and timetable criteria</t>
  </si>
  <si>
    <r>
      <t xml:space="preserve">Strategic Priority: </t>
    </r>
    <r>
      <rPr>
        <sz val="8"/>
        <rFont val="Arial"/>
        <family val="2"/>
      </rPr>
      <t>Give all of us – throughout our lives – the opportunity to enjoy effective teaching and learning</t>
    </r>
  </si>
  <si>
    <t>Increasing the percentage of pupils achieving 5 GCSEs (A* - C) including Maths and English, from 44.6% to 51.2% by the summer of 2008</t>
  </si>
  <si>
    <t>Increasing the percentage of children looked after leaving care achieving 1 GCSE A*-G (or equivalent) from 49% to 65% by 2009</t>
  </si>
  <si>
    <t>Increase the percentage of children from the following groups achieving 5 GCSEs A*-C: Black Caribbean: from 32.3% to 42%; Bangladeshi: from 42.1% to 52% and Pakistani: from 37.7% to 48% by 2009.</t>
  </si>
  <si>
    <r>
      <t xml:space="preserve">Strategic Priority: </t>
    </r>
    <r>
      <rPr>
        <sz val="8"/>
        <rFont val="Arial"/>
        <family val="2"/>
      </rPr>
      <t>Safeguard our communities and maintain our rural character</t>
    </r>
  </si>
  <si>
    <t>Reducing the number of new entrants to the criminal justice system aged between 10 and 17 from 1226 to 1079 by March 2009 and reduce re-offending by young offenders from 156 to 144 re-offenders by March 2009</t>
  </si>
  <si>
    <r>
      <t xml:space="preserve">Strategic Priority: </t>
    </r>
    <r>
      <rPr>
        <sz val="8"/>
        <rFont val="Arial"/>
        <family val="2"/>
      </rPr>
      <t>Help our disadvantaged residents to live fulfilling and independent lives</t>
    </r>
  </si>
  <si>
    <t>Increasing the number of people receiving intensive home care from 883 in 2004/5 to 1150 by March 2009</t>
  </si>
  <si>
    <t>Increasing the number of parents accessing support through Children's Centres from 2600 to 4650 by 2009;increasing the number of families accessing support through Family Group Conferences from 9 to 50 by 2009 and increase placement stability of children looked after from 70% to 85% by 2009</t>
  </si>
  <si>
    <r>
      <t xml:space="preserve">Strategic Priority: </t>
    </r>
    <r>
      <rPr>
        <sz val="8"/>
        <rFont val="Arial"/>
        <family val="2"/>
      </rPr>
      <t>Keep improving our services by listening to users' views</t>
    </r>
  </si>
  <si>
    <t>Reducing the year-on-year rate of increase in the council tax from 4.375% in 2006/7 to 4% in 2009/10 and achieving efficiency savings of £5m each year from 2006/7 to 2008/9 and £4m each year in 2009/10 and 2010/11. (n.b. these are also included in the Finance section of the Scorecard)</t>
  </si>
  <si>
    <t>Achieving project milestones to ensure the Council becomes a Charter Mark Authority by 31 March 2009</t>
  </si>
  <si>
    <r>
      <t xml:space="preserve">Strategic Priority: </t>
    </r>
    <r>
      <rPr>
        <sz val="8"/>
        <rFont val="Arial"/>
        <family val="2"/>
      </rPr>
      <t>Make Oxfordshire – its City, towns, villages and countryside - welcoming, safe and exceptional places to live, work, learn and visit</t>
    </r>
  </si>
  <si>
    <t>Two schemes to improve the street environment in 2006/7</t>
  </si>
  <si>
    <t>Increasing the recycling and composting rate from 33% to 38% by March 2009</t>
  </si>
  <si>
    <t>Adult Social Care basket of key indicators</t>
  </si>
  <si>
    <t>% of key PIs on track to achieve year end targets</t>
  </si>
  <si>
    <t>% of key PIs within comparative performance thresholds</t>
  </si>
  <si>
    <t>Children &amp; Young People basket of key indicators</t>
  </si>
  <si>
    <t>Environment basket of key indicators</t>
  </si>
  <si>
    <t>Culture basket of key indicators</t>
  </si>
  <si>
    <t>Finance</t>
  </si>
  <si>
    <t>Organisational health</t>
  </si>
  <si>
    <t>Achieving efficiency savings of £5m each year from 2006/7 to 2008/9 and £4m each year in 2009/10 and 2010/11.</t>
  </si>
  <si>
    <t>Reducing the year-on-year rate of increase in the council tax from 4.375% in 2006/7 to 4% in 2009/10</t>
  </si>
  <si>
    <t>Unit cost comparison indicators (with effect from 2007/08)</t>
  </si>
  <si>
    <t>TBA</t>
  </si>
  <si>
    <t>Process</t>
  </si>
  <si>
    <t>Change programme</t>
  </si>
  <si>
    <t>Shared Services Centre project to achieve net savings of £2.4m by 2009/10</t>
  </si>
  <si>
    <t>All financial systems integrated into SAP with SAP used as the master source of financial information, budgeting and control by 30/07/07</t>
  </si>
  <si>
    <t>SAP e-procurement deployed across the Council by 30/09/07</t>
  </si>
  <si>
    <t>People</t>
  </si>
  <si>
    <t>The no. of working days lost due to sickness absence</t>
  </si>
  <si>
    <t>% of appraisals completed on time</t>
  </si>
  <si>
    <t>Corporate Investors in People retained</t>
  </si>
  <si>
    <t>% of staff who are proud to work for the County Council</t>
  </si>
  <si>
    <t>KEY TO TRAFFIC LIGHTS</t>
  </si>
  <si>
    <t>Type of Indicator</t>
  </si>
  <si>
    <t>1 = Long-term target</t>
  </si>
  <si>
    <t>On track to achieve performance target</t>
  </si>
  <si>
    <t>Warning.  Significant issues are emerging which will require corrective action in the near future if the target is to be achieved.</t>
  </si>
  <si>
    <t>Significant issues have arisen and urgent, corrective action is required immediately.</t>
  </si>
  <si>
    <t>2 = basket of indicators - performance against OCC targets*</t>
  </si>
  <si>
    <t>On track to achieve target for &gt;55% of PI basket indicators</t>
  </si>
  <si>
    <t>*percentages calculated for those indicators where information is available.</t>
  </si>
  <si>
    <t xml:space="preserve">On track to achieve target for between 45% and 54% of PI basket </t>
  </si>
  <si>
    <t>On track to achieve target for &lt;45% of PI basket indicators</t>
  </si>
  <si>
    <t>3 = basket of indicators - performance against interquartile ranges**</t>
  </si>
  <si>
    <t>&gt;40% of PIs in top quartile and &lt;10% in bottom quartile</t>
  </si>
  <si>
    <t>**interquartile ranges based on most recently published all-England averages</t>
  </si>
  <si>
    <t>Any other combination</t>
  </si>
  <si>
    <t>&lt;30% in top quartile and &gt;15% in bottom quartile</t>
  </si>
  <si>
    <t>4 = Project</t>
  </si>
  <si>
    <t>No issues.  Progressing according to plan</t>
  </si>
  <si>
    <t>Warning.  Significant issues are emerging which will require corrective action in the near future.</t>
  </si>
  <si>
    <t>5 = Budget</t>
  </si>
  <si>
    <t>On track to be within +/- 2% of year end budget</t>
  </si>
  <si>
    <t>On track to be within +/- 5% of year end budget</t>
  </si>
  <si>
    <t>Estimated outturn showing variance in excess of +/- 5% of year end budget</t>
  </si>
  <si>
    <t>BVPI Ref</t>
  </si>
  <si>
    <t>Description</t>
  </si>
  <si>
    <t>Good Performance is..</t>
  </si>
  <si>
    <t>2004/05
Outturn</t>
  </si>
  <si>
    <t>2005/06 Outturn</t>
  </si>
  <si>
    <t>2006-07 Target</t>
  </si>
  <si>
    <t>CHIEF EXECUTIVE</t>
  </si>
  <si>
    <t>a</t>
  </si>
  <si>
    <t>The level of the Equality Standard for Local Government to which the authority conforms in respect of gender, race and disability</t>
  </si>
  <si>
    <t>High</t>
  </si>
  <si>
    <t>b</t>
  </si>
  <si>
    <t>The quality of an Authority's Race Equality Scheme and the improvements resulting from its application</t>
  </si>
  <si>
    <t>Racial incidents recorded by authority per 100,000 population</t>
  </si>
  <si>
    <t>Low</t>
  </si>
  <si>
    <t>Percentage of racial incidents reported that resulted in further action</t>
  </si>
  <si>
    <t>Total amount spent on Advice and Guidance services provided by external organisations</t>
  </si>
  <si>
    <t>Not Applicable</t>
  </si>
  <si>
    <t>New Indicator</t>
  </si>
  <si>
    <t>Advice &amp; guidance services - CLS quality mark</t>
  </si>
  <si>
    <t>c</t>
  </si>
  <si>
    <t>Advice &amp; guidance services - Direct Provision</t>
  </si>
  <si>
    <t>COMMUNITY SAFETY</t>
  </si>
  <si>
    <t>af</t>
  </si>
  <si>
    <t>Percentage of top-paid 5% of Fire Service staff who are women</t>
  </si>
  <si>
    <t>bf</t>
  </si>
  <si>
    <t>Percentage of the top 5% of Fire Service staff who are from an ethnic minority</t>
  </si>
  <si>
    <t>cf</t>
  </si>
  <si>
    <t>Percentage of the top-paid 5% of Fire Service staff who have a disability</t>
  </si>
  <si>
    <t>f</t>
  </si>
  <si>
    <t>Number of workings days/shifts lost due to sickness absence by Fire Service staff</t>
  </si>
  <si>
    <t>Q4 numbers do not include all District Council recycling or any data for March. Final figure may be higher.</t>
  </si>
  <si>
    <t>See note above</t>
  </si>
  <si>
    <t>Should take us above CPA lower threshold.</t>
  </si>
  <si>
    <t>Percentage of Fire Service staff retiring on grounds of ill health as a percentage of the total workforce.</t>
  </si>
  <si>
    <t>Percentage of Fire Service staff with a disability</t>
  </si>
  <si>
    <t>Percentage of all uniformed Fire Service staff from ethnic minority communities</t>
  </si>
  <si>
    <t xml:space="preserve">
Domestic burglaries per 1000 households</t>
  </si>
  <si>
    <t>Violent crime per 1000 population</t>
  </si>
  <si>
    <t>Robberies per 1000 population</t>
  </si>
  <si>
    <t>Vehicle crime per 1000 population</t>
  </si>
  <si>
    <t>ii</t>
  </si>
  <si>
    <t>Calls to fire attended: primary fires per 10,000 population</t>
  </si>
  <si>
    <t>iii</t>
  </si>
  <si>
    <t>Number of calls to fire attended: accidental fires in dwellings per 10,000 dwellings</t>
  </si>
  <si>
    <t>i</t>
  </si>
  <si>
    <t>Number of Deaths arising from accidental fires in dwellings per 100,000 population</t>
  </si>
  <si>
    <t>Number of Injuries arising from accidental fires in dwellings per 100,000 population</t>
  </si>
  <si>
    <t>Percentage of accidental fires in dwellings  confined to room of origin</t>
  </si>
  <si>
    <t>Number of calls to malicious false alarms not attended per 1,000 population</t>
  </si>
  <si>
    <t>Number of calls to malicious false alarms attended per 1,000 population</t>
  </si>
  <si>
    <t>False alarms caused by automatic fire detection per 1,000 non-domestic properties</t>
  </si>
  <si>
    <t>The number of those properties with more than one pump attendance by the FRS</t>
  </si>
  <si>
    <t>The percentage of false alarm calls caused by automatic fire detection which are to a non-domestic property with more than 1 attendance</t>
  </si>
  <si>
    <t>Expenditure per head of population on the provision of FRS</t>
  </si>
  <si>
    <t>N/A</t>
  </si>
  <si>
    <t>Deliberate fires: Primary (excluding vehicles)</t>
  </si>
  <si>
    <t>Deliberate fires: Primary (in vehicles)</t>
  </si>
  <si>
    <t>Deliberate fires: Secondary (excluding vehicles)</t>
  </si>
  <si>
    <t>iv</t>
  </si>
  <si>
    <t>Deliberate fires: Secondary (in vehicles)</t>
  </si>
  <si>
    <t>Number of fires in non-domestic properties per 1,000 non-domestic properties</t>
  </si>
  <si>
    <t>Percentage of people in accidental dwelling fires who escaped unharmed without assistance</t>
  </si>
  <si>
    <t>Percentage of fires attended in dwellings where a smoke alarm had activated</t>
  </si>
  <si>
    <t>Percentage of fires attended in dwellings where a smoke alarm was fitted but did not activate</t>
  </si>
  <si>
    <t>Percentage of fires attended in dwellings in which no smoke alarm was fitted</t>
  </si>
  <si>
    <t>Percentage of women fire fighters</t>
  </si>
  <si>
    <t>CHILDREN, YOUNG PEOPLE &amp; FAMILIES</t>
  </si>
  <si>
    <t>Percentage of 15 year old pupils achieving 5 or more GCSEs A* to C or equivalent (NB: targets from 2007/08 will include English and Maths)</t>
  </si>
  <si>
    <t>Percentage of 15 year old pupils achieving 5 or more GCSEs A* to G or equivalent including English and Maths</t>
  </si>
  <si>
    <t>Percentage of pupils achieving Level 4 or above in Key stage 2 Maths</t>
  </si>
  <si>
    <t>Percentage of pupils achieving Level 4 or above in Key stage 2 English</t>
  </si>
  <si>
    <t>Percentage of statements of Special Educational Need prepared within 18 weeks excluding exceptions</t>
  </si>
  <si>
    <t>Percentage of statements of Special Educational Need prepared within 18 weeks including exceptions</t>
  </si>
  <si>
    <t>Percentage of half days missed due to total absence in secondary schools</t>
  </si>
  <si>
    <t>Percentage of half days missed due to total absence in primary schools</t>
  </si>
  <si>
    <t>Percentage of young people leaving care aged 16 or over with at least 1 GCSE at grades A*-G or a GNVQ</t>
  </si>
  <si>
    <t>Employment, education and training for care leavers: percentage as a proportion compared with all people, aged 19</t>
  </si>
  <si>
    <t>Timeliness of reviews of child protection cases: percentage of child protection cases reviewed regularly out of those cases which should have been reviewed during the year (reviews held on time)</t>
  </si>
  <si>
    <t>Percentage of 14 year olds achieving level 5 or above in Key Stage 3 English</t>
  </si>
  <si>
    <t>Percentage of 14 year olds achieving level 5 or above in Key Stage 3 Mathematics</t>
  </si>
  <si>
    <t>Percentage of 14 year olds achieving level 5 or above in Key Stage 3 Science</t>
  </si>
  <si>
    <t>Percentage of 14 year olds achieving level 5 or above in Key Stage 3 ICT</t>
  </si>
  <si>
    <t>Percentage of pupils achieving level 5 in Key Stage 2 English</t>
  </si>
  <si>
    <t>Percentage of pupils achieving level 5 in Key Stage 2 Mathematics</t>
  </si>
  <si>
    <t>Percentage of young people aged 13-19 gaining a recorded outcome</t>
  </si>
  <si>
    <r>
      <t xml:space="preserve">46% </t>
    </r>
    <r>
      <rPr>
        <sz val="10"/>
        <rFont val="Arial"/>
        <family val="2"/>
      </rPr>
      <t>(3,960 young people)</t>
    </r>
  </si>
  <si>
    <t>O.85</t>
  </si>
  <si>
    <t>additional 23499 through surveys</t>
  </si>
  <si>
    <t>16 &amp; under: 72% over 16s: 43.19%</t>
  </si>
  <si>
    <t>Distance children newly looked after are placed from home: percentage placed more than 20 miles away</t>
  </si>
  <si>
    <t>Percentage of young people aged 13-19 gaining an accredited outcome</t>
  </si>
  <si>
    <r>
      <t xml:space="preserve">9% </t>
    </r>
    <r>
      <rPr>
        <sz val="10"/>
        <color indexed="8"/>
        <rFont val="Arial"/>
        <family val="2"/>
      </rPr>
      <t>(732 young people)</t>
    </r>
  </si>
  <si>
    <t>Percentage of integrated early education and childcare settings which have input from staff with graduate or post graduate training in teaching or child development</t>
  </si>
  <si>
    <t>ENVIRONMENT &amp; ECONOMY</t>
  </si>
  <si>
    <t>Percentage of the economically active population in Oxfordshire who have a disability</t>
  </si>
  <si>
    <t>Percentage of economically active population from ethnic minority communities in Oxfordshire</t>
  </si>
  <si>
    <t>ai</t>
  </si>
  <si>
    <t>Percentage of household waste arisings which have been sent for recycling</t>
  </si>
  <si>
    <t>aii</t>
  </si>
  <si>
    <t>Total tonnage of household waste arisings which have been sent for recycling</t>
  </si>
  <si>
    <t>bi</t>
  </si>
  <si>
    <t>Percentage of household waste which have been sent for composting</t>
  </si>
  <si>
    <t>bii</t>
  </si>
  <si>
    <t>Total tonnage of household waste arisings which have been sent for composting</t>
  </si>
  <si>
    <t>ci</t>
  </si>
  <si>
    <t>Percentage of the total tonnage of household waste which has been used to recover heat, power and other energy sources.</t>
  </si>
  <si>
    <t>cii</t>
  </si>
  <si>
    <t>Tonnage of household waste arisings which have been used to recover heat, power and other energy sources</t>
  </si>
  <si>
    <t>di</t>
  </si>
  <si>
    <t>Percentage of household waste arisings which have been landfilled</t>
  </si>
  <si>
    <t>dii</t>
  </si>
  <si>
    <t>Tonnage of household waste arisings which have been landfilled</t>
  </si>
  <si>
    <t>Kilograms of household waste collected per head of population</t>
  </si>
  <si>
    <t>Percentage change from the previous financial year in the number of kilograms of household waste collected per head of population</t>
  </si>
  <si>
    <t>Cost waste disposal per tonne of municipal waste</t>
  </si>
  <si>
    <t>Number of people killed or seriously injured in road traffic collisions</t>
  </si>
  <si>
    <t>Percentage change in the number of people killed or seriously injured in road traffic collisions since the previous year</t>
  </si>
  <si>
    <t>aiii</t>
  </si>
  <si>
    <t>Percentage change in the number of people killed or seriously injured in road traffic collisions since the 1994-98 average</t>
  </si>
  <si>
    <t>Number of children (aged under 16 years) killed or seriously injured in road traffic collisions</t>
  </si>
  <si>
    <t>Percentage change in the number of children (aged under 16 years) killed or seriously injured in road traffic collisions since the previous year</t>
  </si>
  <si>
    <t>biii</t>
  </si>
  <si>
    <t>Percentage change in the number of children (aged under 16 years) killed or seriously injured in road traffic collisions since the 1994-8 average</t>
  </si>
  <si>
    <t>ciii</t>
  </si>
  <si>
    <t>Percentage change in the number of people slightly injured in road traffic collisions since the 1994-8 average</t>
  </si>
  <si>
    <t>Number of days temporary traffic controls or road closure caused by roadworks per kilometre of traffic sensitive roads</t>
  </si>
  <si>
    <t>Number of local bus passenger journeys originating in Oxfordshire undertaken each year</t>
  </si>
  <si>
    <t>Percentage of major planning applications determined within 13 weeks</t>
  </si>
  <si>
    <t>Percentage of pedestrian crossings with facilities for disabled people as a proportion of all crossings in the local authority area</t>
  </si>
  <si>
    <t>Percentage achieved of Trading Standards best practice checklist</t>
  </si>
  <si>
    <t>Percentage of the total length of rights of way in Oxfordshire that are easy to use by the general public</t>
  </si>
  <si>
    <t>Percentage of footway network where structural maintenance should be considered</t>
  </si>
  <si>
    <t>Did the authority submit the Local Development Scheme by 28th March 2005 and thereafter maintain a 3-year rolling programme?</t>
  </si>
  <si>
    <t>No</t>
  </si>
  <si>
    <t>Yes</t>
  </si>
  <si>
    <t>Has the authority met the milestones which the current Local Development Scheme sets out?</t>
  </si>
  <si>
    <t>Did the Local Planning Authority publish an annual monitoring report by 31st December each year?</t>
  </si>
  <si>
    <t>Average number of days taken to repair a street lighting fault which is under the control of the local authority</t>
  </si>
  <si>
    <t>Average number of days taken to repair a street lighting fault, where response time is under the control of a Distribution Network Operator</t>
  </si>
  <si>
    <t>Percentage of the principal road network where structural maintenance should be considered</t>
  </si>
  <si>
    <t>Percentage of the non-principal classified road network where maintenance should be considered</t>
  </si>
  <si>
    <t>to be confirmed</t>
  </si>
  <si>
    <t>Percentage of the unclassified road network where maintenance should be considered</t>
  </si>
  <si>
    <t>RESOURCES</t>
  </si>
  <si>
    <t>Percentage of invoices for commercial goods and services paid within 30 days of receipt or within the agreed payment terms</t>
  </si>
  <si>
    <t>Percentage of top-paid 5% of staff who are women</t>
  </si>
  <si>
    <t>Percentage of the top 5% of staff who are from an ethnic minority</t>
  </si>
  <si>
    <t>Percentage of the top-paid 5% of staff who have a disability</t>
  </si>
  <si>
    <t>Number working days/shifts lost due to sickness absence</t>
  </si>
  <si>
    <t>The percentage of employees retiring early (excluding ill-health retirements) as a percentage of the total workforce</t>
  </si>
  <si>
    <t>Percentage of employees retiring on grounds of ill health as a percentage of the total workforce</t>
  </si>
  <si>
    <t>The percentage of employees with a disability</t>
  </si>
  <si>
    <t>Percentage of employees from ethnic minority communities</t>
  </si>
  <si>
    <t>Percentage of authority buildings open to the public in which all public areas are suitable for, and accessible to, disabled people</t>
  </si>
  <si>
    <t>The number of types of interactions that are e-enabled for electronic delivery as a percentage of the types of interactions that are legally permissible for electronic delivery</t>
  </si>
  <si>
    <t>SOCIAL &amp; COMMUNITY SERVICES</t>
  </si>
  <si>
    <t>Households receiving intensive home care per 1000 population aged 65 or over</t>
  </si>
  <si>
    <t>Older people helped to live at home per 1000 population aged 65 or over</t>
  </si>
  <si>
    <t>Percentage of items of equipment delivered and adaptations made within 7 working days</t>
  </si>
  <si>
    <t>86 (E)</t>
  </si>
  <si>
    <t>Number of visits to/usages of museums per 1000 population</t>
  </si>
  <si>
    <t>Visits that were in person per 1000 population</t>
  </si>
  <si>
    <t>The number of pupils visiting museums and galleries in organised school groups</t>
  </si>
  <si>
    <t>Acceptable waiting time for care packages</t>
  </si>
  <si>
    <t>Adults and older people receiving direct payments per 100,000</t>
  </si>
  <si>
    <t>Compliance against the public library service standards (less than 9 points: 1; 9 to 13 points: 2; 14 to 17: 3; 18: 4)</t>
  </si>
  <si>
    <r>
      <t xml:space="preserve">3 </t>
    </r>
    <r>
      <rPr>
        <sz val="10"/>
        <rFont val="Arial"/>
        <family val="2"/>
      </rPr>
      <t>(14.25 points)</t>
    </r>
  </si>
  <si>
    <r>
      <t xml:space="preserve">2 </t>
    </r>
    <r>
      <rPr>
        <sz val="10"/>
        <rFont val="Arial"/>
        <family val="2"/>
      </rPr>
      <t>(13.75 points)</t>
    </r>
  </si>
  <si>
    <t>Q1 prediction</t>
  </si>
  <si>
    <t>Q2 prediction</t>
  </si>
  <si>
    <t>Q3 prediction</t>
  </si>
  <si>
    <t>Q4 prediction</t>
  </si>
  <si>
    <t>Comment on performance</t>
  </si>
  <si>
    <t>Indicator Basket</t>
  </si>
  <si>
    <t>Adult Social Care</t>
  </si>
  <si>
    <t>B11</t>
  </si>
  <si>
    <t>Intensive home care as a percentage of intensive home and residential care</t>
  </si>
  <si>
    <t>B12</t>
  </si>
  <si>
    <t>Cost of intensive social care</t>
  </si>
  <si>
    <t>B17</t>
  </si>
  <si>
    <t>Unit cost of home care</t>
  </si>
  <si>
    <t>C72</t>
  </si>
  <si>
    <t xml:space="preserve">Older people admitted on a permanent basis to residential or nursing care </t>
  </si>
  <si>
    <t>C73</t>
  </si>
  <si>
    <t>C73 Adults aged 18-64 admitted on a permanent basisto residential or nursing care</t>
  </si>
  <si>
    <t>C28</t>
  </si>
  <si>
    <t>C29</t>
  </si>
  <si>
    <t>Adults with physical disabilities helped to live at home</t>
  </si>
  <si>
    <t>C30</t>
  </si>
  <si>
    <t>Adults with learning disabilities helped to live at home</t>
  </si>
  <si>
    <t>C31</t>
  </si>
  <si>
    <t>Adults with mental health problems helped to live at home</t>
  </si>
  <si>
    <t>C32</t>
  </si>
  <si>
    <t>C51</t>
  </si>
  <si>
    <t>D37</t>
  </si>
  <si>
    <t>Availability of single rooms</t>
  </si>
  <si>
    <t>D39</t>
  </si>
  <si>
    <t xml:space="preserve">% of people receiving a written statement of their needs </t>
  </si>
  <si>
    <t>D40</t>
  </si>
  <si>
    <t>Clients receiving a review</t>
  </si>
  <si>
    <t>D41</t>
  </si>
  <si>
    <t>Delayed Discharges (per 100,000 population 65 plus)</t>
  </si>
  <si>
    <t>D54</t>
  </si>
  <si>
    <t>D55</t>
  </si>
  <si>
    <t>Acceptable waiting times for assessments 48 hrs</t>
  </si>
  <si>
    <t>Acceptable waiting times for assessments 28 days</t>
  </si>
  <si>
    <t>Acceptable waiting times for assessments combined</t>
  </si>
  <si>
    <t>D56</t>
  </si>
  <si>
    <t>E47</t>
  </si>
  <si>
    <t>Ethnicity of older people receiving an assessment</t>
  </si>
  <si>
    <t>E48</t>
  </si>
  <si>
    <t>Ethnicity of older people following an assessment</t>
  </si>
  <si>
    <t>E50</t>
  </si>
  <si>
    <t>Assessments of adults and older people leading to services</t>
  </si>
  <si>
    <t>D59</t>
  </si>
  <si>
    <t>Practice learning days</t>
  </si>
  <si>
    <t>C62</t>
  </si>
  <si>
    <t>Services for carers</t>
  </si>
  <si>
    <t>DIS 3136</t>
  </si>
  <si>
    <t>Percentage of adults assessed in year with ethnicity ('not known' or 'not recorded').</t>
  </si>
  <si>
    <t>DIS 3137</t>
  </si>
  <si>
    <t>Percentage of service recipients in year with ethnicity ('not known' or 'not recorded').</t>
  </si>
  <si>
    <t>Environment</t>
  </si>
  <si>
    <t>C2</t>
  </si>
  <si>
    <t>Public library service standards on access – PLSS 1, 2 &amp; 6.</t>
  </si>
  <si>
    <t>C2a</t>
  </si>
  <si>
    <t>Proportion of households living within a specified distance of a static library.</t>
  </si>
  <si>
    <t>IPF – PLSS 1</t>
  </si>
  <si>
    <t>C2b</t>
  </si>
  <si>
    <t>Aggregate scheduled opening hours per 1,000 population for all libraries.</t>
  </si>
  <si>
    <t>IPF – PLSS 2</t>
  </si>
  <si>
    <t>C2c</t>
  </si>
  <si>
    <t>Number of library visits per 1,000 population.</t>
  </si>
  <si>
    <t>IPF – PLSS 6</t>
  </si>
  <si>
    <t>C3</t>
  </si>
  <si>
    <t>Public library service standards on ICT provision – PLSS 3 &amp; 4.</t>
  </si>
  <si>
    <t>IPF</t>
  </si>
  <si>
    <t>C3a</t>
  </si>
  <si>
    <t>Percentage of static libraries providing access to electronic information resources connected to the internet.</t>
  </si>
  <si>
    <t>IPF – PLSS 3</t>
  </si>
  <si>
    <t>C3b</t>
  </si>
  <si>
    <t>Total number of electronic workstations available to users per 10,000 population.</t>
  </si>
  <si>
    <t>IPF – PLSS 4</t>
  </si>
  <si>
    <t>C4</t>
  </si>
  <si>
    <t>Active borrowers as a percentage of population.</t>
  </si>
  <si>
    <t>C6</t>
  </si>
  <si>
    <t>Resident satisfaction libraries.</t>
  </si>
  <si>
    <t>C7</t>
  </si>
  <si>
    <t>Resident satisfaction museums / galleries.</t>
  </si>
  <si>
    <t>C11</t>
  </si>
  <si>
    <t>Public library service standards on stock - PLSS 5, 9 &amp; 10.</t>
  </si>
  <si>
    <t>C11a</t>
  </si>
  <si>
    <t>Requests supply time.</t>
  </si>
  <si>
    <t>IPF – PLSS 5</t>
  </si>
  <si>
    <t>C11b</t>
  </si>
  <si>
    <t>Annual items added through purchase per 1,000 population</t>
  </si>
  <si>
    <t>IPF – PLSS 9</t>
  </si>
  <si>
    <t>C11c</t>
  </si>
  <si>
    <t>Time taken to replenish the lending stock on open access or available on loan.</t>
  </si>
  <si>
    <t>IPF – PLSS 10</t>
  </si>
  <si>
    <t>C12</t>
  </si>
  <si>
    <t>Stock level and stock-turn.</t>
  </si>
  <si>
    <t>C12a</t>
  </si>
  <si>
    <t>Stock turn - book issues / books available for loan.</t>
  </si>
  <si>
    <t>C12b</t>
  </si>
  <si>
    <t>Stock level - books available for issue per 1,000 population.</t>
  </si>
  <si>
    <t>C13</t>
  </si>
  <si>
    <t>Cost per visit (libraries)</t>
  </si>
  <si>
    <t>PLIM1</t>
  </si>
  <si>
    <t>Adult learning sessions attended per 10,000 population</t>
  </si>
  <si>
    <t>PLIM2</t>
  </si>
  <si>
    <t>Level of adult non fiction and children's non fiction reference and lending stock of health related books as a % of the total reference and lending stock of adult non fiction and children's non fiction books. Health books in languages other than English can also be included</t>
  </si>
  <si>
    <t>PLIM3</t>
  </si>
  <si>
    <t>No. of issues per item of health related adult non fiction and children's non fiction books</t>
  </si>
  <si>
    <t>PLIM4</t>
  </si>
  <si>
    <t xml:space="preserve">No. of people receiving 'At Home' Library Service as a % of the total no. of older people helped to live at home </t>
  </si>
  <si>
    <t>PLIM5</t>
  </si>
  <si>
    <t>% of users of the service classing the choice of materials received as very good or good.</t>
  </si>
  <si>
    <t>No. of packs delivered to children as a % of the eligible population at:</t>
  </si>
  <si>
    <t>PLIM6</t>
  </si>
  <si>
    <t>PLIM7</t>
  </si>
  <si>
    <t>PLIM8</t>
  </si>
  <si>
    <t>PLIM9</t>
  </si>
  <si>
    <t>No. of new library members from 0-4 years as a % of the total population 0-4 years</t>
  </si>
  <si>
    <t>PLIM11</t>
  </si>
  <si>
    <t>% of eligible population 4-12 years who start the summer reading challenge</t>
  </si>
  <si>
    <t>PLIM12</t>
  </si>
  <si>
    <t>% of boys participating in the scheme as a ratio of the % of boys in the population</t>
  </si>
  <si>
    <t>PLIM13</t>
  </si>
  <si>
    <t>% of starters who complete the summer reading challenge</t>
  </si>
  <si>
    <t>PLIM14</t>
  </si>
  <si>
    <t>% of starters in the summer reading challenge who also join the library</t>
  </si>
  <si>
    <t>PLIM16</t>
  </si>
  <si>
    <t>% take up of available ICT time in libraries</t>
  </si>
  <si>
    <t>Books added through purchase per 1,000 population</t>
  </si>
  <si>
    <t>Local</t>
  </si>
  <si>
    <t>Book issues – year-on increases</t>
  </si>
  <si>
    <t>Book issues per 1,000 population</t>
  </si>
  <si>
    <t xml:space="preserve">PLSS7 </t>
  </si>
  <si>
    <t>% of users 16 and over who view library service as ‘very good’ or ‘good’ (Currently 94%)</t>
  </si>
  <si>
    <t>PLSS8</t>
  </si>
  <si>
    <t>% of library users under 16 who view library service as ‘good’ (77%)</t>
  </si>
  <si>
    <r>
      <t>·</t>
    </r>
    <r>
      <rPr>
        <sz val="12"/>
        <rFont val="Times New Roman"/>
        <family val="1"/>
      </rPr>
      <t xml:space="preserve">        </t>
    </r>
    <r>
      <rPr>
        <sz val="12"/>
        <rFont val="Arial"/>
        <family val="2"/>
      </rPr>
      <t>Stage 1 – new births to 9months</t>
    </r>
  </si>
  <si>
    <r>
      <t>·</t>
    </r>
    <r>
      <rPr>
        <sz val="12"/>
        <rFont val="Times New Roman"/>
        <family val="1"/>
      </rPr>
      <t xml:space="preserve">        </t>
    </r>
    <r>
      <rPr>
        <sz val="12"/>
        <rFont val="Arial"/>
        <family val="2"/>
      </rPr>
      <t>Stage 2 18 –30 months</t>
    </r>
  </si>
  <si>
    <r>
      <t>·</t>
    </r>
    <r>
      <rPr>
        <sz val="12"/>
        <rFont val="Times New Roman"/>
        <family val="1"/>
      </rPr>
      <t xml:space="preserve">        </t>
    </r>
    <r>
      <rPr>
        <sz val="12"/>
        <rFont val="Arial"/>
        <family val="2"/>
      </rPr>
      <t>Stage 3 36 – 48 months</t>
    </r>
  </si>
  <si>
    <t>119b</t>
  </si>
  <si>
    <t>119c</t>
  </si>
  <si>
    <t>DCMS</t>
  </si>
  <si>
    <t>101/01</t>
  </si>
  <si>
    <t>Increase the number of Oxfordshire schools validated (accredited) as a Healthy School under the Healthy Schools Programme</t>
  </si>
  <si>
    <t xml:space="preserve"> </t>
  </si>
  <si>
    <t>103/01</t>
  </si>
  <si>
    <t>Conceptions per 1000 15-17 year-olds - DIS 1306</t>
  </si>
  <si>
    <t>104/01</t>
  </si>
  <si>
    <t>Percentage of school children aged 5-16 who have at least 2 hours sport and PE per week</t>
  </si>
  <si>
    <t>105/01</t>
  </si>
  <si>
    <t>Number of young drug users participating in drug treatment programmes</t>
  </si>
  <si>
    <t>105/02</t>
  </si>
  <si>
    <t>Percentage of Year 10 pupils who, when surveyed, claim to be able to buy alcohol</t>
  </si>
  <si>
    <t>201/01</t>
  </si>
  <si>
    <t>201/02</t>
  </si>
  <si>
    <t>Percentage of children and young people on the Child Protection Register who are not allocated to a social worker</t>
  </si>
  <si>
    <t>201/05</t>
  </si>
  <si>
    <t>Number of incidents of domestic violence reported to the police</t>
  </si>
  <si>
    <t>201/06</t>
  </si>
  <si>
    <t>Sanction detections for domestic violence</t>
  </si>
  <si>
    <t>201/07</t>
  </si>
  <si>
    <t>Number of domestic violence champions</t>
  </si>
  <si>
    <t>205/01</t>
  </si>
  <si>
    <t>No. of parents/families accessing support through Children's Centres</t>
  </si>
  <si>
    <t>205/03</t>
  </si>
  <si>
    <t>No. of family group conferences</t>
  </si>
  <si>
    <t>301/01</t>
  </si>
  <si>
    <t>Percentage of children achieving 78 or above on Foundation Stage Profile (FSP) scores</t>
  </si>
  <si>
    <t>303/02</t>
  </si>
  <si>
    <t>Percentage of pupils achieving Level 2 or more at the end of Key Stage 1 (KS1) - Writing</t>
  </si>
  <si>
    <t>303/06</t>
  </si>
  <si>
    <t>304/02</t>
  </si>
  <si>
    <t>Increase participation in a broad range of high quality activities both in and out of school, especially by priority groups</t>
  </si>
  <si>
    <t>305/06</t>
  </si>
  <si>
    <t>Percentage of Year 11 pupils with 5+ GCSE A*-C including English &amp; Maths, or equivalent</t>
  </si>
  <si>
    <t>401/02</t>
  </si>
  <si>
    <t>Number of young people consulted about services</t>
  </si>
  <si>
    <t>401/03</t>
  </si>
  <si>
    <t>Number of young people participating in democratic decision-making processes</t>
  </si>
  <si>
    <t>402/01</t>
  </si>
  <si>
    <t>Percentage of schools where behaviour of learners inc the extent of exclusions is Good or better</t>
  </si>
  <si>
    <t>402/04</t>
  </si>
  <si>
    <t>Number of entrants to the criminal justice system aged 10-17 years</t>
  </si>
  <si>
    <t>402/05</t>
  </si>
  <si>
    <t>Number of young offenders who re-offend (re-offending)</t>
  </si>
  <si>
    <t>501/01</t>
  </si>
  <si>
    <t>Percentage of young people not in full-time education, employment or training (NEET): age 16-19</t>
  </si>
  <si>
    <t>501/02</t>
  </si>
  <si>
    <t>Percentage of young offenders in full-time (25 hours + per week) education, employment or training</t>
  </si>
  <si>
    <t>503/01</t>
  </si>
  <si>
    <t>Reduce number of homeless young people (16-17 year olds)</t>
  </si>
  <si>
    <t>505/01</t>
  </si>
  <si>
    <t>Additional multi-purpose children's centres of which 5 will be linked with new full service extended schools in priority areas</t>
  </si>
  <si>
    <t>505/02</t>
  </si>
  <si>
    <t>Number of full service extended schools</t>
  </si>
  <si>
    <t>505/03</t>
  </si>
  <si>
    <t>Number (stock) of Ofsted-registered childcare places</t>
  </si>
  <si>
    <t>A02/04</t>
  </si>
  <si>
    <t>Placement stability of children looked after: percentage of children looked after for 2.5+ years who are in foster placement or placed for adoption</t>
  </si>
  <si>
    <t>A02/07</t>
  </si>
  <si>
    <t>Percentage of looked after children with a named professionally-qualified social worker</t>
  </si>
  <si>
    <t>A03/03</t>
  </si>
  <si>
    <t>Percentage of children in care for 1 year or more with 5 GCSEs A*-G or equivalent</t>
  </si>
  <si>
    <t>A03/06</t>
  </si>
  <si>
    <t>Percentage of half days missed by children looked after</t>
  </si>
  <si>
    <t>C03/01</t>
  </si>
  <si>
    <t>Percentage of children of  Bangladeshi origin gaining 5 GCSEs A*-C including English &amp; Maths</t>
  </si>
  <si>
    <t>C03/03</t>
  </si>
  <si>
    <t>Percentage of children of  Black Caribbean origin gaining 5 GCSEs A*-C including English &amp; Maths</t>
  </si>
  <si>
    <t>C03/05</t>
  </si>
  <si>
    <t>Percentage of children of  Pakistani origin gaining 5 GCSEs A*-C including English &amp; Maths</t>
  </si>
  <si>
    <t>Culture</t>
  </si>
  <si>
    <t>Children &amp; Young People</t>
  </si>
  <si>
    <t>Q2 performance</t>
  </si>
  <si>
    <t>Q3 performance</t>
  </si>
  <si>
    <t>2006/07 outturn</t>
  </si>
  <si>
    <t>Q1 performance*</t>
  </si>
  <si>
    <t>Information only available annually</t>
  </si>
  <si>
    <t>A</t>
  </si>
  <si>
    <t>H</t>
  </si>
  <si>
    <t>Information only available half-yearly</t>
  </si>
  <si>
    <t>QNA</t>
  </si>
  <si>
    <t>Quarterly data not yet available</t>
  </si>
  <si>
    <t>Q1/2/3 performance</t>
  </si>
  <si>
    <t>Q1/2/3/4 prediction</t>
  </si>
  <si>
    <t>Show actual performance cumulative year to date where available use following codes if not available:</t>
  </si>
  <si>
    <t>Likely to achieve year end target based on performance to date/ achievement of milestones/ proposed actions</t>
  </si>
  <si>
    <t>Unlikely to achieve year end target based on performance to date/ achievement of milestones/ proposed actions</t>
  </si>
  <si>
    <t>NCI</t>
  </si>
  <si>
    <t>Proceeding to plan</t>
  </si>
  <si>
    <t>Risks/issues are being managed within the project</t>
  </si>
  <si>
    <t>There is no need to escalate to the next level</t>
  </si>
  <si>
    <t>Significant problems: schedule/cost/benefits may be at risk</t>
  </si>
  <si>
    <t>Remedial plan is in place and is being monitored closely</t>
  </si>
  <si>
    <t>Escalate to next level</t>
  </si>
  <si>
    <t>Major problems: schedule/costs/benefits are at serious risk</t>
  </si>
  <si>
    <t>Corrective action is not in place, or is not effective. Unlikely to deliver on time, to budget or quality</t>
  </si>
  <si>
    <t>Implementation of Organisational Development Programme (HR elements)</t>
  </si>
  <si>
    <t>Traffic Light</t>
  </si>
  <si>
    <t>Type of indicator *</t>
  </si>
  <si>
    <t>Delivering our highways capital programme for 2006-09 with the projects constructed to the council's quality, cost and timetable criteria</t>
  </si>
  <si>
    <t>Projected year end revenue spending within budget - Children, Young People &amp; Families</t>
  </si>
  <si>
    <t>Projected year end revenue spending within budget - Social &amp; Community Services</t>
  </si>
  <si>
    <t>Projected year end revenue spending within budget - Environment &amp; Economy</t>
  </si>
  <si>
    <t>Projected year end revenue spending within budget - Community Safety</t>
  </si>
  <si>
    <t>Projected year end revenue spending within budget - Resources &amp; Chief Executive's Office</t>
  </si>
  <si>
    <t>* calculated for PIs where info available only</t>
  </si>
  <si>
    <t>Password: balancedscorecard</t>
  </si>
  <si>
    <t>31.5/-2.8%</t>
  </si>
  <si>
    <t>6564 (2008/9)</t>
  </si>
  <si>
    <t>3% increase</t>
  </si>
  <si>
    <t>150 (2008/9)</t>
  </si>
  <si>
    <t>18% (10324) Nat target 25%</t>
  </si>
  <si>
    <t>700 (2008/9)</t>
  </si>
  <si>
    <t>500 (2008/9)</t>
  </si>
  <si>
    <t>16 &amp; under 72%; over 16s:41%</t>
  </si>
  <si>
    <t>In progress</t>
  </si>
  <si>
    <t>100% (est)</t>
  </si>
  <si>
    <t>34</t>
  </si>
  <si>
    <t>697</t>
  </si>
  <si>
    <t>15.3</t>
  </si>
  <si>
    <t>59.1</t>
  </si>
  <si>
    <t>70</t>
  </si>
  <si>
    <t>1.4</t>
  </si>
  <si>
    <t>0.7</t>
  </si>
  <si>
    <t>Comments</t>
  </si>
  <si>
    <t>S</t>
  </si>
  <si>
    <t>Information available at irregular intervals during the year</t>
  </si>
  <si>
    <t>Insufficient information available to make a prediction</t>
  </si>
  <si>
    <t>50 (NTA target)</t>
  </si>
  <si>
    <t>2006/07 outturn relates to 2005 calendar year data</t>
  </si>
  <si>
    <t>Increasing the number of out of school and full day care places by 3.5% (previously 10%) over 3 years and by developing 25 new Children’s Centres, in some cases jointly with extended schools, by 2009</t>
  </si>
  <si>
    <t>DTI</t>
  </si>
  <si>
    <t>Trading Standards - Business satisfaction with service</t>
  </si>
  <si>
    <t>Trading Standards - Consumer satisfaction with service</t>
  </si>
  <si>
    <t>Trading Standards - % of high risk premises visited</t>
  </si>
  <si>
    <t>Trading Standards - % of businesses that are compliant</t>
  </si>
  <si>
    <t>Distribution</t>
  </si>
  <si>
    <t>tbc</t>
  </si>
  <si>
    <t>4589 (est)</t>
  </si>
  <si>
    <t>Awaiting survey</t>
  </si>
  <si>
    <t>Comp. data not available</t>
  </si>
  <si>
    <t>Increasing the number of out of school and full day care places by 3.5% over 3 years and by developing 25 new Children’s Centres, in some cases jointly with extended schools, by 2009</t>
  </si>
  <si>
    <t>3 (14.25 points)</t>
  </si>
  <si>
    <t>2 (13.75 points)</t>
  </si>
  <si>
    <t>YES</t>
  </si>
  <si>
    <t>PLSS5i</t>
  </si>
  <si>
    <t>requests satisfied within 7 days</t>
  </si>
  <si>
    <t>PLSS 5ii</t>
  </si>
  <si>
    <t>requests satisfied within 15 days</t>
  </si>
  <si>
    <t>PLSS5iii</t>
  </si>
  <si>
    <t>requests satisfied within 30 days</t>
  </si>
  <si>
    <t>6.7 years</t>
  </si>
  <si>
    <t>4.5 years</t>
  </si>
  <si>
    <t>4.9 years</t>
  </si>
  <si>
    <t>MLA</t>
  </si>
  <si>
    <t>C15</t>
  </si>
  <si>
    <t>Museums Accreditation</t>
  </si>
  <si>
    <t xml:space="preserve">Level 2 </t>
  </si>
  <si>
    <t>n/a</t>
  </si>
  <si>
    <t>Level 1</t>
  </si>
  <si>
    <t>% of users of the 'At Home'service classing the choice of materials received as very good or good.</t>
  </si>
  <si>
    <t>No. of Bookstart packs delivered to children as a % of the eligible population at:</t>
  </si>
  <si>
    <r>
      <t>·</t>
    </r>
    <r>
      <rPr>
        <sz val="10"/>
        <rFont val="Times New Roman"/>
        <family val="1"/>
      </rPr>
      <t xml:space="preserve">        </t>
    </r>
    <r>
      <rPr>
        <sz val="10"/>
        <rFont val="Arial"/>
        <family val="2"/>
      </rPr>
      <t>Stage 1 – new births in year</t>
    </r>
  </si>
  <si>
    <t>5775 (80%)</t>
  </si>
  <si>
    <r>
      <t>·</t>
    </r>
    <r>
      <rPr>
        <sz val="10"/>
        <rFont val="Times New Roman"/>
        <family val="1"/>
      </rPr>
      <t xml:space="preserve">        </t>
    </r>
    <r>
      <rPr>
        <sz val="10"/>
        <rFont val="Arial"/>
        <family val="2"/>
      </rPr>
      <t>Stage 2 12 – 24 months</t>
    </r>
  </si>
  <si>
    <t>-</t>
  </si>
  <si>
    <r>
      <t>·</t>
    </r>
    <r>
      <rPr>
        <sz val="10"/>
        <rFont val="Times New Roman"/>
        <family val="1"/>
      </rPr>
      <t xml:space="preserve">        </t>
    </r>
    <r>
      <rPr>
        <sz val="10"/>
        <rFont val="Arial"/>
        <family val="2"/>
      </rPr>
      <t>Stage 3 36 – 48 months</t>
    </r>
  </si>
  <si>
    <t>5555(9%)</t>
  </si>
  <si>
    <t>2291 (7%)</t>
  </si>
  <si>
    <t>3531 (60%)</t>
  </si>
  <si>
    <t>177 (3%)</t>
  </si>
  <si>
    <t xml:space="preserve">% of users 16 and over who view library service as ‘very good’ or ‘good’ </t>
  </si>
  <si>
    <t xml:space="preserve">% of library users under 16 who view library service as ‘good’ </t>
  </si>
  <si>
    <r>
      <t xml:space="preserve">Financial.  Loss to Adult Learning of more than £1m Learning &amp; Skills Council funding
</t>
    </r>
    <r>
      <rPr>
        <sz val="10"/>
        <rFont val="Arial"/>
        <family val="2"/>
      </rPr>
      <t>Expected over 2 years, resulting in large cuts to service and redundancies.  Staff morale and performance, service's reputation could be affected. Increase of fees may not be accepted by the public if their expectations of the service are not met. Further reduction in numbers of learners  could mean closure of more centres. (LSC works to academic year rather than financial year which may result in tension between the two accounting practices and difficulty in monitoring and reporting.)</t>
    </r>
  </si>
  <si>
    <r>
      <t>Transport Capital Programme</t>
    </r>
    <r>
      <rPr>
        <sz val="10"/>
        <rFont val="Arial"/>
        <family val="2"/>
      </rPr>
      <t xml:space="preserve">                                                     Failure to deliver the Transport Capital programme within the financial year and within budget as planned, resulting in SCE funding not being spent to plan and future years allocation being at risk </t>
    </r>
  </si>
  <si>
    <r>
      <t xml:space="preserve">Collective Partnerships fails to deliver outcomes for Enjoy &amp; Achieve                                                             </t>
    </r>
    <r>
      <rPr>
        <sz val="10"/>
        <rFont val="Arial"/>
        <family val="2"/>
      </rPr>
      <t>E.g. insufficient capacity of schools and partners to implement Every Child Matters and Youth Matters outcomes, including pupil attainment targets and enjoyment indicators.  CYP&amp;F have limited direct control of schools and partners.  Risk of losing £1.5 million for schools if 2008 LAA target is not met. Failure may have direct impact on ability to meet targets for ‘Make a Positive Contribution’ &amp; ‘Achieve Economic Wellbeing’.  Possible risk relating to establishment of academies leading to potential loss of capital asset in buildings and land plus no direct control over schools' budgets through delegated funding.</t>
    </r>
  </si>
  <si>
    <r>
      <t>Guidance and support for schools re Children's Centres have been developed. Need to ensure that childcare is high on the agenda. Increased development support for childcare in schools</t>
    </r>
    <r>
      <rPr>
        <sz val="10"/>
        <color indexed="10"/>
        <rFont val="Arial"/>
        <family val="2"/>
      </rPr>
      <t>.</t>
    </r>
    <r>
      <rPr>
        <sz val="10"/>
        <rFont val="Arial"/>
        <family val="2"/>
      </rPr>
      <t>Bringing the strategic planning of CC and Ext schools into greater  alignment.</t>
    </r>
  </si>
  <si>
    <r>
      <t>Behaviours of Public towards recycling</t>
    </r>
    <r>
      <rPr>
        <sz val="10"/>
        <rFont val="Arial"/>
        <family val="2"/>
      </rPr>
      <t xml:space="preserve">                                                        The public fail to respond to waste recycling and minimisation initiatives leading to greater volumes of waste. This will mean we fail to meet our targets and incur higher costs through greater waste volumes</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</si>
</sst>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 numFmtId="173" formatCode="#,##0.0000"/>
    <numFmt numFmtId="174" formatCode="d\-mmm\-yy"/>
    <numFmt numFmtId="175" formatCode="d\-mmm"/>
  </numFmts>
  <fonts count="30">
    <font>
      <sz val="10"/>
      <name val="Arial"/>
      <family val="0"/>
    </font>
    <font>
      <b/>
      <sz val="8"/>
      <name val="Arial"/>
      <family val="2"/>
    </font>
    <font>
      <sz val="8"/>
      <name val="Arial"/>
      <family val="2"/>
    </font>
    <font>
      <sz val="14"/>
      <name val="Arial"/>
      <family val="2"/>
    </font>
    <font>
      <sz val="12"/>
      <name val="Arial"/>
      <family val="2"/>
    </font>
    <font>
      <b/>
      <sz val="12"/>
      <name val="Arial"/>
      <family val="2"/>
    </font>
    <font>
      <b/>
      <sz val="14"/>
      <color indexed="12"/>
      <name val="Arial"/>
      <family val="2"/>
    </font>
    <font>
      <b/>
      <sz val="14"/>
      <name val="Arial"/>
      <family val="2"/>
    </font>
    <font>
      <sz val="12"/>
      <color indexed="8"/>
      <name val="Arial"/>
      <family val="2"/>
    </font>
    <font>
      <sz val="10"/>
      <color indexed="8"/>
      <name val="Arial"/>
      <family val="2"/>
    </font>
    <font>
      <b/>
      <sz val="12"/>
      <color indexed="12"/>
      <name val="Arial"/>
      <family val="2"/>
    </font>
    <font>
      <sz val="14"/>
      <color indexed="12"/>
      <name val="Arial"/>
      <family val="2"/>
    </font>
    <font>
      <sz val="12"/>
      <color indexed="55"/>
      <name val="Arial"/>
      <family val="2"/>
    </font>
    <font>
      <sz val="12"/>
      <name val="Symbol"/>
      <family val="1"/>
    </font>
    <font>
      <sz val="12"/>
      <name val="Times New Roman"/>
      <family val="1"/>
    </font>
    <font>
      <sz val="10"/>
      <color indexed="9"/>
      <name val="Arial"/>
      <family val="2"/>
    </font>
    <font>
      <sz val="8"/>
      <name val="Tahoma"/>
      <family val="2"/>
    </font>
    <font>
      <u val="single"/>
      <sz val="10"/>
      <color indexed="12"/>
      <name val="Arial"/>
      <family val="0"/>
    </font>
    <font>
      <u val="single"/>
      <sz val="10"/>
      <color indexed="36"/>
      <name val="Arial"/>
      <family val="0"/>
    </font>
    <font>
      <b/>
      <sz val="10"/>
      <name val="Arial"/>
      <family val="2"/>
    </font>
    <font>
      <b/>
      <i/>
      <sz val="10"/>
      <name val="Arial"/>
      <family val="2"/>
    </font>
    <font>
      <sz val="12"/>
      <color indexed="12"/>
      <name val="Arial"/>
      <family val="2"/>
    </font>
    <font>
      <sz val="10"/>
      <color indexed="55"/>
      <name val="Arial"/>
      <family val="2"/>
    </font>
    <font>
      <sz val="10"/>
      <name val="Symbol"/>
      <family val="1"/>
    </font>
    <font>
      <sz val="10"/>
      <name val="Times New Roman"/>
      <family val="1"/>
    </font>
    <font>
      <b/>
      <sz val="8"/>
      <name val="Tahoma"/>
      <family val="0"/>
    </font>
    <font>
      <b/>
      <u val="single"/>
      <sz val="10"/>
      <name val="Arial"/>
      <family val="2"/>
    </font>
    <font>
      <sz val="10"/>
      <color indexed="10"/>
      <name val="Arial"/>
      <family val="2"/>
    </font>
    <font>
      <sz val="10"/>
      <color indexed="57"/>
      <name val="Arial"/>
      <family val="2"/>
    </font>
    <font>
      <u val="single"/>
      <sz val="10"/>
      <name val="Arial"/>
      <family val="2"/>
    </font>
  </fonts>
  <fills count="14">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s>
  <borders count="3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color indexed="12"/>
      </left>
      <right style="thin">
        <color indexed="48"/>
      </right>
      <top style="thin">
        <color indexed="12"/>
      </top>
      <bottom style="thin">
        <color indexed="12"/>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style="thin">
        <color indexed="48"/>
      </right>
      <top style="thin">
        <color indexed="48"/>
      </top>
      <bottom>
        <color indexed="63"/>
      </bottom>
    </border>
    <border>
      <left style="thin">
        <color indexed="48"/>
      </left>
      <right style="thin">
        <color indexed="48"/>
      </right>
      <top>
        <color indexed="63"/>
      </top>
      <bottom style="thin">
        <color indexed="48"/>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color indexed="48"/>
      </top>
      <bottom style="thin">
        <color indexed="48"/>
      </bottom>
    </border>
    <border>
      <left style="thin">
        <color indexed="12"/>
      </left>
      <right>
        <color indexed="63"/>
      </right>
      <top style="thin">
        <color indexed="12"/>
      </top>
      <bottom style="thin">
        <color indexed="12"/>
      </bottom>
    </border>
    <border>
      <left>
        <color indexed="63"/>
      </left>
      <right style="thin">
        <color indexed="48"/>
      </right>
      <top style="thin">
        <color indexed="12"/>
      </top>
      <bottom style="thin">
        <color indexed="12"/>
      </bottom>
    </border>
    <border>
      <left style="thin">
        <color indexed="48"/>
      </left>
      <right style="thin">
        <color indexed="48"/>
      </right>
      <top style="thin">
        <color indexed="12"/>
      </top>
      <bottom style="thin">
        <color indexed="12"/>
      </bottom>
    </border>
    <border>
      <left style="thin">
        <color indexed="48"/>
      </left>
      <right style="thin"/>
      <top style="thin">
        <color indexed="48"/>
      </top>
      <bottom style="thin">
        <color indexed="48"/>
      </bottom>
    </border>
    <border>
      <left style="thin">
        <color indexed="48"/>
      </left>
      <right style="thin">
        <color indexed="48"/>
      </right>
      <top>
        <color indexed="63"/>
      </top>
      <bottom>
        <color indexed="63"/>
      </bottom>
    </border>
    <border>
      <left style="thin">
        <color indexed="48"/>
      </left>
      <right>
        <color indexed="63"/>
      </right>
      <top style="thin">
        <color indexed="48"/>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color indexed="48"/>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color indexed="48"/>
      </left>
      <right>
        <color indexed="63"/>
      </right>
      <top>
        <color indexed="63"/>
      </top>
      <bottom style="thin">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434">
    <xf numFmtId="0" fontId="0" fillId="0" borderId="0" xfId="0" applyAlignment="1">
      <alignment/>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2" xfId="0" applyFont="1" applyBorder="1" applyAlignment="1">
      <alignment horizontal="center" vertical="top" wrapText="1"/>
    </xf>
    <xf numFmtId="0" fontId="1" fillId="0" borderId="2"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vertical="top" wrapText="1"/>
    </xf>
    <xf numFmtId="0" fontId="2" fillId="2" borderId="0" xfId="0" applyFont="1" applyFill="1" applyAlignment="1">
      <alignment horizontal="center" vertical="top" wrapText="1"/>
    </xf>
    <xf numFmtId="0" fontId="2" fillId="0" borderId="0" xfId="0" applyFont="1" applyBorder="1" applyAlignment="1">
      <alignment vertical="top" wrapText="1"/>
    </xf>
    <xf numFmtId="0" fontId="2" fillId="3" borderId="0" xfId="0" applyFont="1" applyFill="1" applyAlignment="1">
      <alignment horizontal="center" vertical="top" wrapText="1"/>
    </xf>
    <xf numFmtId="0" fontId="2" fillId="4"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4" fillId="0" borderId="0" xfId="0" applyFont="1" applyFill="1" applyBorder="1" applyAlignment="1">
      <alignment vertical="center" wrapText="1"/>
    </xf>
    <xf numFmtId="164" fontId="5" fillId="5" borderId="5" xfId="15" applyNumberFormat="1"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4" fillId="5" borderId="6" xfId="0" applyFont="1" applyFill="1" applyBorder="1" applyAlignment="1">
      <alignment vertical="center" wrapText="1"/>
    </xf>
    <xf numFmtId="0" fontId="4" fillId="5" borderId="6"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4" fillId="5" borderId="6" xfId="0" applyFont="1" applyFill="1" applyBorder="1" applyAlignment="1" applyProtection="1">
      <alignment horizontal="center" vertical="center" wrapText="1"/>
      <protection locked="0"/>
    </xf>
    <xf numFmtId="164" fontId="4" fillId="0" borderId="6" xfId="15" applyNumberFormat="1" applyFont="1" applyFill="1" applyBorder="1" applyAlignment="1">
      <alignment vertical="center" wrapText="1"/>
    </xf>
    <xf numFmtId="49" fontId="4" fillId="0" borderId="6" xfId="0" applyNumberFormat="1" applyFont="1" applyFill="1" applyBorder="1" applyAlignment="1">
      <alignment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9" fontId="4" fillId="0" borderId="6" xfId="0" applyNumberFormat="1" applyFont="1" applyFill="1" applyBorder="1" applyAlignment="1" applyProtection="1">
      <alignment horizontal="center" vertical="center" wrapText="1"/>
      <protection locked="0"/>
    </xf>
    <xf numFmtId="9" fontId="4" fillId="0"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wrapText="1"/>
    </xf>
    <xf numFmtId="10" fontId="4" fillId="0" borderId="6" xfId="21" applyNumberFormat="1" applyFont="1" applyFill="1" applyBorder="1" applyAlignment="1" applyProtection="1">
      <alignment horizontal="center" vertical="center" wrapText="1"/>
      <protection locked="0"/>
    </xf>
    <xf numFmtId="9" fontId="4" fillId="5" borderId="6" xfId="0" applyNumberFormat="1" applyFont="1" applyFill="1" applyBorder="1" applyAlignment="1" applyProtection="1">
      <alignment horizontal="center" vertical="center" wrapText="1"/>
      <protection locked="0"/>
    </xf>
    <xf numFmtId="9" fontId="4" fillId="5" borderId="6" xfId="0" applyNumberFormat="1" applyFont="1" applyFill="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10" fontId="4" fillId="5" borderId="6" xfId="0" applyNumberFormat="1" applyFont="1" applyFill="1" applyBorder="1" applyAlignment="1">
      <alignment horizontal="center" vertical="center" wrapText="1"/>
    </xf>
    <xf numFmtId="10" fontId="4" fillId="0" borderId="6" xfId="0" applyNumberFormat="1" applyFont="1" applyFill="1" applyBorder="1" applyAlignment="1" applyProtection="1">
      <alignment horizontal="center" vertical="center" wrapText="1"/>
      <protection locked="0"/>
    </xf>
    <xf numFmtId="10" fontId="4" fillId="0" borderId="6"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2" fontId="4" fillId="0" borderId="6" xfId="0" applyNumberFormat="1" applyFont="1" applyFill="1" applyBorder="1" applyAlignment="1">
      <alignment horizontal="center" vertical="center" wrapText="1"/>
    </xf>
    <xf numFmtId="8" fontId="4" fillId="0" borderId="6" xfId="0" applyNumberFormat="1" applyFont="1" applyFill="1" applyBorder="1" applyAlignment="1" applyProtection="1">
      <alignment horizontal="center" vertical="center" wrapText="1"/>
      <protection locked="0"/>
    </xf>
    <xf numFmtId="165" fontId="4" fillId="5" borderId="6" xfId="0" applyNumberFormat="1" applyFont="1" applyFill="1" applyBorder="1" applyAlignment="1">
      <alignment horizontal="center" vertical="center" wrapText="1"/>
    </xf>
    <xf numFmtId="165" fontId="4" fillId="0" borderId="6" xfId="0" applyNumberFormat="1" applyFont="1" applyFill="1" applyBorder="1" applyAlignment="1" applyProtection="1">
      <alignment horizontal="center" vertical="center" wrapText="1"/>
      <protection locked="0"/>
    </xf>
    <xf numFmtId="165" fontId="4" fillId="0" borderId="6" xfId="21" applyNumberFormat="1" applyFont="1" applyFill="1" applyBorder="1" applyAlignment="1" applyProtection="1">
      <alignment horizontal="center" vertical="center" wrapText="1"/>
      <protection locked="0"/>
    </xf>
    <xf numFmtId="9" fontId="4" fillId="5" borderId="6" xfId="21" applyNumberFormat="1" applyFont="1" applyFill="1" applyBorder="1" applyAlignment="1" applyProtection="1">
      <alignment horizontal="center" vertical="center" wrapText="1"/>
      <protection locked="0"/>
    </xf>
    <xf numFmtId="9" fontId="4" fillId="0" borderId="6" xfId="21"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7" xfId="0" applyFont="1" applyFill="1" applyBorder="1" applyAlignment="1">
      <alignment horizontal="center" vertical="center" wrapText="1"/>
    </xf>
    <xf numFmtId="165" fontId="4" fillId="0" borderId="8"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wrapText="1"/>
      <protection locked="0"/>
    </xf>
    <xf numFmtId="10" fontId="4" fillId="0" borderId="10" xfId="0" applyNumberFormat="1" applyFont="1" applyFill="1" applyBorder="1" applyAlignment="1">
      <alignment horizontal="center" vertical="center" wrapText="1"/>
    </xf>
    <xf numFmtId="43" fontId="4" fillId="0" borderId="6" xfId="15"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9" fontId="8" fillId="5" borderId="6" xfId="0" applyNumberFormat="1"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10" fontId="8" fillId="0" borderId="6" xfId="0" applyNumberFormat="1" applyFont="1" applyFill="1" applyBorder="1" applyAlignment="1">
      <alignment horizontal="center" vertical="center" wrapText="1"/>
    </xf>
    <xf numFmtId="3" fontId="4" fillId="5" borderId="6" xfId="0" applyNumberFormat="1" applyFont="1" applyFill="1" applyBorder="1" applyAlignment="1">
      <alignment horizontal="center" vertical="center" wrapText="1"/>
    </xf>
    <xf numFmtId="0" fontId="5" fillId="0" borderId="6" xfId="0" applyFont="1" applyFill="1" applyBorder="1" applyAlignment="1">
      <alignment vertical="center" wrapText="1"/>
    </xf>
    <xf numFmtId="1" fontId="4" fillId="0" borderId="6" xfId="0" applyNumberFormat="1" applyFont="1" applyFill="1" applyBorder="1" applyAlignment="1">
      <alignment horizontal="center" vertical="center" wrapText="1"/>
    </xf>
    <xf numFmtId="3" fontId="4" fillId="0" borderId="6" xfId="0" applyNumberFormat="1" applyFont="1" applyFill="1" applyBorder="1" applyAlignment="1" quotePrefix="1">
      <alignment horizontal="center" vertical="center" wrapText="1"/>
    </xf>
    <xf numFmtId="3" fontId="4" fillId="5" borderId="6" xfId="0" applyNumberFormat="1" applyFont="1" applyFill="1" applyBorder="1" applyAlignment="1" quotePrefix="1">
      <alignment horizontal="center" vertical="center" wrapText="1"/>
    </xf>
    <xf numFmtId="0" fontId="12" fillId="0" borderId="0" xfId="0" applyFont="1" applyFill="1" applyBorder="1" applyAlignment="1">
      <alignment vertical="center" wrapText="1"/>
    </xf>
    <xf numFmtId="164" fontId="4" fillId="0" borderId="0" xfId="15"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164" fontId="4" fillId="0" borderId="0" xfId="15"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9" fontId="4" fillId="0" borderId="7"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10" fontId="4" fillId="0" borderId="7" xfId="0"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9" fontId="8" fillId="0" borderId="7" xfId="0" applyNumberFormat="1" applyFont="1" applyFill="1" applyBorder="1" applyAlignment="1">
      <alignment horizontal="center" vertical="center" wrapText="1"/>
    </xf>
    <xf numFmtId="9" fontId="4" fillId="0" borderId="7"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64" fontId="6" fillId="0" borderId="0" xfId="15" applyNumberFormat="1" applyFont="1" applyFill="1" applyBorder="1" applyAlignment="1">
      <alignment horizontal="left" vertical="center" wrapText="1"/>
    </xf>
    <xf numFmtId="0" fontId="4" fillId="0" borderId="6"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left" vertical="center" wrapText="1"/>
      <protection hidden="1"/>
    </xf>
    <xf numFmtId="49" fontId="11" fillId="0" borderId="6" xfId="15" applyNumberFormat="1" applyFont="1" applyFill="1" applyBorder="1" applyAlignment="1">
      <alignment horizontal="left" vertical="center" wrapText="1"/>
    </xf>
    <xf numFmtId="49" fontId="11" fillId="5" borderId="6" xfId="15" applyNumberFormat="1" applyFont="1" applyFill="1" applyBorder="1" applyAlignment="1">
      <alignment horizontal="left" vertical="center" wrapText="1"/>
    </xf>
    <xf numFmtId="0" fontId="4" fillId="0" borderId="6" xfId="0" applyFont="1" applyFill="1" applyBorder="1" applyAlignment="1" applyProtection="1">
      <alignment horizontal="center" vertical="center"/>
      <protection hidden="1"/>
    </xf>
    <xf numFmtId="0" fontId="12" fillId="0" borderId="6" xfId="0" applyFont="1" applyFill="1" applyBorder="1" applyAlignment="1">
      <alignment vertical="center" wrapText="1"/>
    </xf>
    <xf numFmtId="164" fontId="4" fillId="0" borderId="6" xfId="15"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164" fontId="4" fillId="0" borderId="9" xfId="15" applyNumberFormat="1" applyFont="1" applyFill="1" applyBorder="1" applyAlignment="1">
      <alignment vertical="center" wrapText="1"/>
    </xf>
    <xf numFmtId="0" fontId="4" fillId="0" borderId="6" xfId="0" applyFont="1" applyFill="1" applyBorder="1" applyAlignment="1">
      <alignment vertical="top" wrapText="1"/>
    </xf>
    <xf numFmtId="0" fontId="4" fillId="0" borderId="6" xfId="0" applyFont="1" applyFill="1" applyBorder="1" applyAlignment="1">
      <alignment vertical="top"/>
    </xf>
    <xf numFmtId="0" fontId="4" fillId="0" borderId="6" xfId="0" applyFont="1" applyFill="1" applyBorder="1" applyAlignment="1">
      <alignment horizontal="center" vertical="top" wrapText="1"/>
    </xf>
    <xf numFmtId="0" fontId="13" fillId="0" borderId="6" xfId="0" applyFont="1" applyFill="1" applyBorder="1" applyAlignment="1">
      <alignment horizontal="left" vertical="top" wrapText="1" indent="2"/>
    </xf>
    <xf numFmtId="0" fontId="4" fillId="0" borderId="6" xfId="0" applyNumberFormat="1" applyFont="1" applyFill="1" applyBorder="1" applyAlignment="1" quotePrefix="1">
      <alignment vertical="top" wrapText="1"/>
    </xf>
    <xf numFmtId="0" fontId="4" fillId="0" borderId="6" xfId="0" applyNumberFormat="1" applyFont="1" applyFill="1" applyBorder="1" applyAlignment="1">
      <alignment vertical="top" wrapText="1"/>
    </xf>
    <xf numFmtId="49" fontId="4" fillId="0" borderId="6" xfId="15" applyNumberFormat="1" applyFont="1" applyFill="1" applyBorder="1" applyAlignment="1">
      <alignment horizontal="center" vertical="center" wrapText="1"/>
    </xf>
    <xf numFmtId="164" fontId="7" fillId="0" borderId="0" xfId="15" applyNumberFormat="1" applyFont="1" applyFill="1" applyBorder="1" applyAlignment="1">
      <alignment horizontal="left" vertical="center" wrapText="1"/>
    </xf>
    <xf numFmtId="49" fontId="5" fillId="0" borderId="0" xfId="15" applyNumberFormat="1" applyFont="1" applyFill="1" applyBorder="1" applyAlignment="1">
      <alignment horizontal="left" vertical="center" wrapText="1"/>
    </xf>
    <xf numFmtId="49" fontId="6" fillId="0" borderId="0" xfId="15" applyNumberFormat="1" applyFont="1" applyFill="1" applyBorder="1" applyAlignment="1">
      <alignment horizontal="left" vertical="center" wrapText="1"/>
    </xf>
    <xf numFmtId="164" fontId="10" fillId="0" borderId="0" xfId="15" applyNumberFormat="1" applyFont="1" applyFill="1" applyBorder="1" applyAlignment="1">
      <alignment horizontal="left" vertical="center" wrapText="1"/>
    </xf>
    <xf numFmtId="0" fontId="4" fillId="0" borderId="11" xfId="0" applyFont="1" applyFill="1" applyBorder="1" applyAlignment="1">
      <alignment vertical="center" wrapText="1"/>
    </xf>
    <xf numFmtId="164" fontId="4" fillId="0" borderId="12" xfId="15" applyNumberFormat="1" applyFont="1" applyFill="1" applyBorder="1" applyAlignment="1">
      <alignment vertical="center" wrapText="1"/>
    </xf>
    <xf numFmtId="0" fontId="4" fillId="0" borderId="13" xfId="0" applyFont="1" applyFill="1" applyBorder="1" applyAlignment="1">
      <alignment vertical="center" wrapText="1"/>
    </xf>
    <xf numFmtId="164" fontId="4" fillId="0" borderId="14" xfId="15" applyNumberFormat="1" applyFont="1" applyFill="1" applyBorder="1" applyAlignment="1">
      <alignment vertical="center" wrapText="1"/>
    </xf>
    <xf numFmtId="49" fontId="4" fillId="0" borderId="15" xfId="0" applyNumberFormat="1" applyFont="1" applyFill="1" applyBorder="1" applyAlignment="1">
      <alignment vertical="center" wrapText="1"/>
    </xf>
    <xf numFmtId="0" fontId="4" fillId="0" borderId="16" xfId="0" applyFont="1" applyFill="1" applyBorder="1" applyAlignment="1">
      <alignment vertical="center" wrapText="1"/>
    </xf>
    <xf numFmtId="164" fontId="4" fillId="0" borderId="11" xfId="15" applyNumberFormat="1" applyFont="1" applyFill="1" applyBorder="1" applyAlignment="1">
      <alignment horizontal="left" vertical="center" wrapText="1"/>
    </xf>
    <xf numFmtId="0" fontId="0" fillId="0" borderId="1" xfId="0" applyBorder="1" applyAlignment="1">
      <alignment/>
    </xf>
    <xf numFmtId="0" fontId="0" fillId="0" borderId="0" xfId="0" applyFill="1" applyBorder="1" applyAlignment="1">
      <alignment/>
    </xf>
    <xf numFmtId="0" fontId="2" fillId="0" borderId="17" xfId="0" applyFont="1" applyBorder="1" applyAlignment="1">
      <alignment vertical="top" wrapText="1"/>
    </xf>
    <xf numFmtId="0" fontId="1" fillId="0" borderId="18" xfId="0" applyFont="1" applyBorder="1" applyAlignment="1">
      <alignment vertical="top" wrapText="1"/>
    </xf>
    <xf numFmtId="0" fontId="1" fillId="0" borderId="2" xfId="0" applyFont="1" applyBorder="1" applyAlignment="1">
      <alignment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18" xfId="0" applyFont="1" applyBorder="1" applyAlignment="1">
      <alignment vertical="top" wrapText="1"/>
    </xf>
    <xf numFmtId="0" fontId="2" fillId="0" borderId="2" xfId="0" applyFont="1" applyBorder="1" applyAlignment="1">
      <alignment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3" borderId="17" xfId="0" applyFont="1" applyFill="1" applyBorder="1" applyAlignment="1">
      <alignment horizontal="center" vertical="top" wrapText="1"/>
    </xf>
    <xf numFmtId="0" fontId="2" fillId="3" borderId="18"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4" borderId="17"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2" xfId="0" applyFont="1" applyFill="1" applyBorder="1" applyAlignment="1">
      <alignment horizontal="center" vertical="top" wrapText="1"/>
    </xf>
    <xf numFmtId="0" fontId="15" fillId="0" borderId="1" xfId="0" applyFont="1" applyBorder="1" applyAlignment="1">
      <alignment/>
    </xf>
    <xf numFmtId="0" fontId="1" fillId="0" borderId="0" xfId="0" applyFont="1" applyBorder="1" applyAlignment="1">
      <alignment vertical="top" wrapText="1"/>
    </xf>
    <xf numFmtId="164" fontId="4" fillId="0" borderId="0" xfId="15" applyNumberFormat="1" applyFont="1" applyFill="1" applyBorder="1" applyAlignment="1">
      <alignment horizontal="center" vertical="center" wrapText="1"/>
    </xf>
    <xf numFmtId="2" fontId="15" fillId="0" borderId="1" xfId="0" applyNumberFormat="1" applyFont="1" applyBorder="1" applyAlignment="1">
      <alignment/>
    </xf>
    <xf numFmtId="49" fontId="6" fillId="0" borderId="19" xfId="15" applyNumberFormat="1" applyFont="1" applyFill="1" applyBorder="1" applyAlignment="1">
      <alignment horizontal="center" vertical="center" wrapText="1"/>
    </xf>
    <xf numFmtId="164" fontId="5" fillId="5" borderId="20" xfId="15" applyNumberFormat="1" applyFont="1" applyFill="1" applyBorder="1" applyAlignment="1">
      <alignment horizontal="center" vertical="center" wrapText="1"/>
    </xf>
    <xf numFmtId="164" fontId="5" fillId="5" borderId="21" xfId="15" applyNumberFormat="1" applyFont="1" applyFill="1" applyBorder="1" applyAlignment="1">
      <alignment horizontal="center" vertical="center" wrapText="1"/>
    </xf>
    <xf numFmtId="0" fontId="0" fillId="5" borderId="6" xfId="0" applyFill="1" applyBorder="1" applyAlignment="1">
      <alignment/>
    </xf>
    <xf numFmtId="164" fontId="7" fillId="5" borderId="6" xfId="15" applyNumberFormat="1" applyFont="1" applyFill="1" applyBorder="1" applyAlignment="1">
      <alignment horizontal="left" vertical="center" wrapText="1"/>
    </xf>
    <xf numFmtId="2" fontId="4" fillId="5" borderId="6" xfId="0" applyNumberFormat="1" applyFont="1" applyFill="1" applyBorder="1" applyAlignment="1">
      <alignment horizontal="center" vertical="center" wrapText="1"/>
    </xf>
    <xf numFmtId="49" fontId="6" fillId="5" borderId="6" xfId="15" applyNumberFormat="1" applyFont="1" applyFill="1" applyBorder="1" applyAlignment="1">
      <alignment horizontal="center" vertical="center" wrapText="1"/>
    </xf>
    <xf numFmtId="166" fontId="4" fillId="5" borderId="6" xfId="0" applyNumberFormat="1" applyFont="1" applyFill="1" applyBorder="1" applyAlignment="1">
      <alignment horizontal="center" vertical="center" wrapText="1"/>
    </xf>
    <xf numFmtId="0" fontId="0" fillId="5" borderId="6" xfId="0" applyFont="1" applyFill="1" applyBorder="1" applyAlignment="1" quotePrefix="1">
      <alignment horizontal="center" vertical="center" wrapText="1"/>
    </xf>
    <xf numFmtId="6" fontId="4" fillId="5" borderId="6" xfId="0" applyNumberFormat="1" applyFont="1" applyFill="1" applyBorder="1" applyAlignment="1">
      <alignment horizontal="center" vertical="center" wrapText="1"/>
    </xf>
    <xf numFmtId="164" fontId="6" fillId="5" borderId="6" xfId="15" applyNumberFormat="1" applyFont="1" applyFill="1" applyBorder="1" applyAlignment="1">
      <alignment horizontal="center" vertical="center" wrapText="1"/>
    </xf>
    <xf numFmtId="164" fontId="4" fillId="5" borderId="6" xfId="15" applyNumberFormat="1" applyFont="1" applyFill="1" applyBorder="1" applyAlignment="1">
      <alignment horizontal="left" vertical="center" wrapText="1"/>
    </xf>
    <xf numFmtId="49" fontId="4" fillId="0" borderId="6" xfId="0" applyNumberFormat="1" applyFont="1" applyFill="1" applyBorder="1" applyAlignment="1">
      <alignment horizontal="center" vertical="center"/>
    </xf>
    <xf numFmtId="49" fontId="11" fillId="0" borderId="6" xfId="15"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vertical="center" wrapText="1"/>
    </xf>
    <xf numFmtId="0" fontId="2" fillId="0" borderId="1" xfId="0" applyFont="1" applyBorder="1" applyAlignment="1">
      <alignment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0" fillId="0" borderId="0" xfId="0" applyAlignment="1">
      <alignment wrapText="1"/>
    </xf>
    <xf numFmtId="0" fontId="0" fillId="0" borderId="1" xfId="0" applyBorder="1" applyAlignment="1">
      <alignment wrapText="1"/>
    </xf>
    <xf numFmtId="49" fontId="21" fillId="0" borderId="6" xfId="15" applyNumberFormat="1" applyFont="1" applyFill="1" applyBorder="1" applyAlignment="1">
      <alignment horizontal="center" vertical="center" wrapText="1"/>
    </xf>
    <xf numFmtId="0" fontId="0" fillId="2" borderId="1" xfId="0" applyFill="1" applyBorder="1" applyAlignment="1">
      <alignment/>
    </xf>
    <xf numFmtId="9" fontId="4" fillId="0" borderId="6" xfId="0" applyNumberFormat="1" applyFont="1" applyFill="1" applyBorder="1" applyAlignment="1">
      <alignment vertical="center" wrapText="1"/>
    </xf>
    <xf numFmtId="2" fontId="2" fillId="0" borderId="1" xfId="0" applyNumberFormat="1" applyFont="1" applyBorder="1" applyAlignment="1">
      <alignment wrapText="1"/>
    </xf>
    <xf numFmtId="164" fontId="0" fillId="0" borderId="9" xfId="15" applyNumberFormat="1" applyFont="1" applyFill="1" applyBorder="1" applyAlignment="1">
      <alignment vertical="center" wrapText="1"/>
    </xf>
    <xf numFmtId="49" fontId="0" fillId="0" borderId="9" xfId="0" applyNumberFormat="1"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9" fontId="0" fillId="0" borderId="9" xfId="0" applyNumberFormat="1" applyFont="1" applyFill="1" applyBorder="1" applyAlignment="1" applyProtection="1">
      <alignment horizontal="center" vertical="center" wrapText="1"/>
      <protection locked="0"/>
    </xf>
    <xf numFmtId="164" fontId="0" fillId="0" borderId="6" xfId="15" applyNumberFormat="1" applyFont="1" applyFill="1" applyBorder="1" applyAlignment="1">
      <alignment vertical="center" wrapText="1"/>
    </xf>
    <xf numFmtId="49" fontId="0" fillId="0" borderId="6"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6" xfId="0" applyFont="1" applyFill="1" applyBorder="1" applyAlignment="1">
      <alignment horizontal="center" vertical="center" wrapText="1"/>
    </xf>
    <xf numFmtId="49" fontId="0" fillId="0" borderId="6" xfId="15" applyNumberFormat="1"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3" fontId="0" fillId="0" borderId="6" xfId="0" applyNumberFormat="1" applyFont="1" applyFill="1" applyBorder="1" applyAlignment="1" quotePrefix="1">
      <alignment horizontal="center" vertical="center" wrapText="1"/>
    </xf>
    <xf numFmtId="0" fontId="22" fillId="0" borderId="6" xfId="0" applyFont="1" applyFill="1" applyBorder="1" applyAlignment="1">
      <alignment vertical="center" wrapText="1"/>
    </xf>
    <xf numFmtId="0" fontId="0" fillId="0" borderId="6" xfId="0" applyFont="1" applyFill="1" applyBorder="1" applyAlignment="1">
      <alignment vertical="top" wrapText="1"/>
    </xf>
    <xf numFmtId="0" fontId="0" fillId="0" borderId="6" xfId="0" applyFont="1" applyFill="1" applyBorder="1" applyAlignment="1">
      <alignment vertical="top"/>
    </xf>
    <xf numFmtId="9" fontId="0" fillId="0" borderId="6" xfId="0" applyNumberFormat="1" applyFont="1" applyFill="1" applyBorder="1" applyAlignment="1">
      <alignment horizontal="center" vertical="center"/>
    </xf>
    <xf numFmtId="0" fontId="0" fillId="0" borderId="6" xfId="0" applyFont="1" applyFill="1" applyBorder="1" applyAlignment="1">
      <alignment horizontal="center" vertical="top" wrapText="1"/>
    </xf>
    <xf numFmtId="9" fontId="0" fillId="0" borderId="6" xfId="0" applyNumberFormat="1" applyFont="1" applyFill="1" applyBorder="1" applyAlignment="1">
      <alignment vertical="center" wrapText="1"/>
    </xf>
    <xf numFmtId="9"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10" fontId="0" fillId="0" borderId="6" xfId="0" applyNumberFormat="1" applyFont="1" applyFill="1" applyBorder="1" applyAlignment="1">
      <alignment horizontal="center" vertical="center"/>
    </xf>
    <xf numFmtId="8" fontId="0" fillId="0" borderId="6" xfId="0" applyNumberFormat="1" applyFont="1" applyFill="1" applyBorder="1" applyAlignment="1">
      <alignment horizontal="center" vertical="center"/>
    </xf>
    <xf numFmtId="0" fontId="23" fillId="0" borderId="6" xfId="0" applyFont="1" applyFill="1" applyBorder="1" applyAlignment="1">
      <alignment horizontal="left" vertical="top" wrapText="1" indent="2"/>
    </xf>
    <xf numFmtId="49" fontId="6" fillId="0" borderId="7" xfId="15" applyNumberFormat="1" applyFont="1" applyFill="1" applyBorder="1" applyAlignment="1">
      <alignment horizontal="center" vertical="center" wrapText="1"/>
    </xf>
    <xf numFmtId="164" fontId="5" fillId="0" borderId="0" xfId="15"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2" fontId="4" fillId="0" borderId="0"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0" fillId="0" borderId="0" xfId="0" applyFont="1" applyFill="1" applyBorder="1" applyAlignment="1">
      <alignment vertical="top"/>
    </xf>
    <xf numFmtId="0" fontId="19" fillId="0" borderId="0" xfId="0" applyNumberFormat="1" applyFont="1" applyFill="1" applyBorder="1" applyAlignment="1">
      <alignment vertical="top" wrapText="1"/>
    </xf>
    <xf numFmtId="0" fontId="19" fillId="0" borderId="0" xfId="0" applyNumberFormat="1" applyFont="1" applyFill="1" applyBorder="1" applyAlignment="1" quotePrefix="1">
      <alignment vertical="top" wrapText="1"/>
    </xf>
    <xf numFmtId="10" fontId="4" fillId="0" borderId="6" xfId="0" applyNumberFormat="1" applyFont="1" applyFill="1" applyBorder="1" applyAlignment="1">
      <alignment vertical="center" wrapText="1"/>
    </xf>
    <xf numFmtId="49" fontId="6" fillId="0" borderId="7" xfId="15" applyNumberFormat="1" applyFont="1" applyFill="1" applyBorder="1" applyAlignment="1">
      <alignment horizontal="left" vertical="center"/>
    </xf>
    <xf numFmtId="3" fontId="4" fillId="0" borderId="6" xfId="0" applyNumberFormat="1" applyFont="1" applyFill="1" applyBorder="1" applyAlignment="1">
      <alignment vertical="center" wrapText="1"/>
    </xf>
    <xf numFmtId="164" fontId="6" fillId="0" borderId="7" xfId="15" applyNumberFormat="1" applyFont="1" applyFill="1" applyBorder="1" applyAlignment="1">
      <alignment horizontal="left" vertical="center"/>
    </xf>
    <xf numFmtId="164" fontId="0" fillId="0" borderId="0" xfId="15" applyNumberFormat="1"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9" fontId="4" fillId="0" borderId="1" xfId="21" applyNumberFormat="1" applyFont="1" applyFill="1" applyBorder="1" applyAlignment="1">
      <alignment horizontal="center" vertical="center" wrapText="1"/>
    </xf>
    <xf numFmtId="165" fontId="4" fillId="0" borderId="1" xfId="21" applyNumberFormat="1" applyFont="1" applyFill="1" applyBorder="1" applyAlignment="1">
      <alignment horizontal="center" vertical="center" wrapText="1"/>
    </xf>
    <xf numFmtId="9" fontId="4" fillId="0" borderId="1" xfId="21" applyFont="1" applyFill="1" applyBorder="1" applyAlignment="1">
      <alignment horizontal="center" vertical="center" wrapText="1"/>
    </xf>
    <xf numFmtId="10" fontId="4" fillId="0" borderId="1" xfId="2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64" fontId="5" fillId="0" borderId="5" xfId="15" applyNumberFormat="1" applyFont="1" applyFill="1" applyBorder="1" applyAlignment="1">
      <alignment horizontal="center" vertical="center" wrapText="1"/>
    </xf>
    <xf numFmtId="164" fontId="5" fillId="0" borderId="5" xfId="15" applyNumberFormat="1" applyFont="1" applyFill="1" applyBorder="1" applyAlignment="1">
      <alignment horizontal="center" vertical="center" textRotation="90" wrapText="1"/>
    </xf>
    <xf numFmtId="164" fontId="4" fillId="0" borderId="5" xfId="15" applyNumberFormat="1" applyFont="1" applyFill="1" applyBorder="1" applyAlignment="1">
      <alignment horizontal="center" vertical="center" wrapText="1"/>
    </xf>
    <xf numFmtId="10" fontId="4" fillId="0" borderId="5" xfId="15" applyNumberFormat="1" applyFont="1" applyFill="1" applyBorder="1" applyAlignment="1">
      <alignment horizontal="center" vertical="center" wrapText="1"/>
    </xf>
    <xf numFmtId="2" fontId="4" fillId="0" borderId="5" xfId="15" applyNumberFormat="1"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164" fontId="0" fillId="0" borderId="6" xfId="15" applyNumberFormat="1" applyFont="1" applyFill="1" applyBorder="1" applyAlignment="1" quotePrefix="1">
      <alignment horizontal="center" vertical="center" wrapText="1"/>
    </xf>
    <xf numFmtId="0" fontId="0" fillId="0" borderId="9" xfId="0" applyFont="1" applyFill="1" applyBorder="1" applyAlignment="1">
      <alignment vertical="top"/>
    </xf>
    <xf numFmtId="0" fontId="0" fillId="0" borderId="9" xfId="0" applyFont="1" applyFill="1" applyBorder="1" applyAlignment="1">
      <alignment vertical="top" wrapText="1"/>
    </xf>
    <xf numFmtId="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top" wrapText="1"/>
    </xf>
    <xf numFmtId="9" fontId="0" fillId="0" borderId="9" xfId="0" applyNumberFormat="1" applyFont="1" applyFill="1" applyBorder="1" applyAlignment="1">
      <alignment vertical="center" wrapText="1"/>
    </xf>
    <xf numFmtId="9" fontId="4" fillId="0" borderId="6" xfId="21" applyFont="1" applyFill="1" applyBorder="1" applyAlignment="1">
      <alignment horizontal="center" vertical="center" wrapText="1"/>
    </xf>
    <xf numFmtId="10" fontId="4" fillId="0" borderId="6" xfId="21" applyNumberFormat="1" applyFont="1" applyFill="1" applyBorder="1" applyAlignment="1">
      <alignment horizontal="center" vertical="center" wrapText="1"/>
    </xf>
    <xf numFmtId="165" fontId="4" fillId="0" borderId="6" xfId="21" applyNumberFormat="1" applyFont="1" applyFill="1" applyBorder="1" applyAlignment="1">
      <alignment horizontal="center" vertical="center" wrapText="1"/>
    </xf>
    <xf numFmtId="0" fontId="4" fillId="0" borderId="0" xfId="0" applyFont="1" applyFill="1" applyBorder="1" applyAlignment="1">
      <alignment vertical="top"/>
    </xf>
    <xf numFmtId="49" fontId="5" fillId="0" borderId="22" xfId="0" applyNumberFormat="1" applyFont="1" applyFill="1" applyBorder="1" applyAlignment="1">
      <alignment horizontal="center" vertical="center" textRotation="90" wrapText="1"/>
    </xf>
    <xf numFmtId="0" fontId="5" fillId="0" borderId="2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textRotation="90" wrapText="1"/>
    </xf>
    <xf numFmtId="0" fontId="5" fillId="0" borderId="23" xfId="0"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9" fontId="4" fillId="0" borderId="7" xfId="21" applyNumberFormat="1" applyFont="1" applyFill="1" applyBorder="1" applyAlignment="1" applyProtection="1">
      <alignment horizontal="center" vertical="center" wrapText="1"/>
      <protection locked="0"/>
    </xf>
    <xf numFmtId="9" fontId="4" fillId="0" borderId="9" xfId="0" applyNumberFormat="1" applyFont="1" applyFill="1" applyBorder="1" applyAlignment="1">
      <alignment horizontal="center" vertical="center" wrapText="1"/>
    </xf>
    <xf numFmtId="9" fontId="4" fillId="0" borderId="8" xfId="0" applyNumberFormat="1" applyFont="1" applyFill="1" applyBorder="1" applyAlignment="1" applyProtection="1">
      <alignment horizontal="center" vertical="center" wrapText="1"/>
      <protection locked="0"/>
    </xf>
    <xf numFmtId="165" fontId="4" fillId="0" borderId="10" xfId="0" applyNumberFormat="1" applyFont="1" applyFill="1" applyBorder="1" applyAlignment="1" applyProtection="1">
      <alignment horizontal="center" vertical="center" wrapText="1"/>
      <protection locked="0"/>
    </xf>
    <xf numFmtId="0" fontId="4" fillId="0" borderId="24" xfId="0" applyFont="1" applyFill="1" applyBorder="1" applyAlignment="1">
      <alignment horizontal="center" vertical="center" wrapText="1"/>
    </xf>
    <xf numFmtId="10" fontId="4" fillId="0" borderId="24" xfId="0" applyNumberFormat="1"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1" fontId="4" fillId="0" borderId="6" xfId="21" applyNumberFormat="1" applyFont="1" applyFill="1" applyBorder="1" applyAlignment="1">
      <alignment horizontal="center" vertical="center" wrapText="1"/>
    </xf>
    <xf numFmtId="10" fontId="4" fillId="0" borderId="0" xfId="0" applyNumberFormat="1" applyFont="1" applyFill="1" applyBorder="1" applyAlignment="1">
      <alignment vertical="center" wrapText="1"/>
    </xf>
    <xf numFmtId="0" fontId="4" fillId="0" borderId="0" xfId="0" applyFont="1" applyFill="1" applyAlignment="1">
      <alignment horizontal="center" vertical="center"/>
    </xf>
    <xf numFmtId="0" fontId="0" fillId="0" borderId="19" xfId="0" applyFill="1" applyBorder="1" applyAlignment="1">
      <alignment/>
    </xf>
    <xf numFmtId="8" fontId="4" fillId="0" borderId="0" xfId="0" applyNumberFormat="1" applyFont="1" applyFill="1" applyAlignment="1">
      <alignment horizontal="center" vertical="center" wrapText="1"/>
    </xf>
    <xf numFmtId="8" fontId="4" fillId="0" borderId="6" xfId="0" applyNumberFormat="1" applyFont="1" applyFill="1" applyBorder="1" applyAlignment="1">
      <alignment horizontal="center" vertical="center" wrapText="1"/>
    </xf>
    <xf numFmtId="6" fontId="4" fillId="0" borderId="7" xfId="0" applyNumberFormat="1" applyFont="1" applyFill="1" applyBorder="1" applyAlignment="1">
      <alignment horizontal="center" vertical="center" wrapText="1"/>
    </xf>
    <xf numFmtId="3" fontId="4" fillId="0" borderId="6" xfId="0" applyNumberFormat="1" applyFont="1" applyFill="1" applyBorder="1" applyAlignment="1" applyProtection="1">
      <alignment horizontal="center" vertical="center" wrapText="1"/>
      <protection locked="0"/>
    </xf>
    <xf numFmtId="3" fontId="4" fillId="0" borderId="6" xfId="0" applyNumberFormat="1" applyFont="1" applyFill="1" applyBorder="1" applyAlignment="1">
      <alignment horizontal="center" vertical="center" wrapText="1"/>
    </xf>
    <xf numFmtId="2" fontId="4" fillId="0" borderId="6"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lignment vertical="center" wrapText="1"/>
    </xf>
    <xf numFmtId="10" fontId="4" fillId="0" borderId="9" xfId="0" applyNumberFormat="1" applyFont="1" applyFill="1" applyBorder="1" applyAlignment="1">
      <alignment vertical="center" wrapText="1"/>
    </xf>
    <xf numFmtId="164" fontId="4" fillId="0" borderId="6" xfId="15" applyNumberFormat="1" applyFont="1" applyFill="1" applyBorder="1" applyAlignment="1" quotePrefix="1">
      <alignment horizontal="center" vertical="center" wrapText="1"/>
    </xf>
    <xf numFmtId="0" fontId="0" fillId="0" borderId="25" xfId="0" applyFont="1" applyFill="1" applyBorder="1" applyAlignment="1">
      <alignment vertical="center" wrapText="1"/>
    </xf>
    <xf numFmtId="0" fontId="0" fillId="0" borderId="7" xfId="0" applyFont="1" applyFill="1" applyBorder="1" applyAlignment="1">
      <alignment vertical="center" wrapText="1"/>
    </xf>
    <xf numFmtId="9" fontId="0" fillId="0" borderId="7" xfId="0" applyNumberFormat="1" applyFont="1" applyFill="1" applyBorder="1" applyAlignment="1">
      <alignment vertical="center" wrapText="1"/>
    </xf>
    <xf numFmtId="0" fontId="0" fillId="0" borderId="1" xfId="0" applyFont="1" applyFill="1" applyBorder="1" applyAlignment="1">
      <alignment/>
    </xf>
    <xf numFmtId="0" fontId="0" fillId="0" borderId="0" xfId="0" applyBorder="1" applyAlignment="1">
      <alignment wrapText="1"/>
    </xf>
    <xf numFmtId="0" fontId="1" fillId="0" borderId="26" xfId="0" applyFont="1" applyFill="1" applyBorder="1" applyAlignment="1">
      <alignment horizontal="center" vertical="top" wrapText="1"/>
    </xf>
    <xf numFmtId="0" fontId="0" fillId="0" borderId="27" xfId="0" applyBorder="1" applyAlignment="1">
      <alignment wrapText="1"/>
    </xf>
    <xf numFmtId="0" fontId="0" fillId="4" borderId="1" xfId="0" applyFill="1" applyBorder="1" applyAlignment="1">
      <alignment wrapText="1"/>
    </xf>
    <xf numFmtId="0" fontId="0" fillId="3" borderId="1" xfId="0" applyFill="1" applyBorder="1" applyAlignment="1">
      <alignment wrapText="1"/>
    </xf>
    <xf numFmtId="0" fontId="0" fillId="6" borderId="1" xfId="0" applyFill="1" applyBorder="1" applyAlignment="1">
      <alignment wrapText="1"/>
    </xf>
    <xf numFmtId="0" fontId="0" fillId="2" borderId="1" xfId="0" applyFill="1" applyBorder="1" applyAlignment="1">
      <alignment wrapText="1"/>
    </xf>
    <xf numFmtId="164" fontId="5" fillId="0" borderId="0" xfId="15"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1" xfId="0" applyFont="1" applyFill="1" applyBorder="1" applyAlignment="1">
      <alignment/>
    </xf>
    <xf numFmtId="10" fontId="0" fillId="0" borderId="7" xfId="0" applyNumberFormat="1" applyFont="1" applyFill="1" applyBorder="1" applyAlignment="1">
      <alignment vertical="center" wrapText="1"/>
    </xf>
    <xf numFmtId="10" fontId="0" fillId="0" borderId="9" xfId="21" applyNumberFormat="1" applyFont="1" applyFill="1" applyBorder="1" applyAlignment="1">
      <alignment vertical="center" wrapText="1"/>
    </xf>
    <xf numFmtId="165" fontId="4" fillId="0" borderId="10" xfId="21" applyNumberFormat="1"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19" fillId="0" borderId="1" xfId="0" applyFont="1" applyBorder="1" applyAlignment="1">
      <alignment wrapText="1"/>
    </xf>
    <xf numFmtId="0" fontId="0" fillId="0" borderId="1" xfId="0" applyBorder="1" applyAlignment="1">
      <alignment horizontal="right" wrapText="1"/>
    </xf>
    <xf numFmtId="0" fontId="19" fillId="0" borderId="0" xfId="0" applyFont="1" applyAlignment="1">
      <alignment/>
    </xf>
    <xf numFmtId="0" fontId="0" fillId="0" borderId="1" xfId="0" applyFont="1" applyBorder="1" applyAlignment="1">
      <alignment/>
    </xf>
    <xf numFmtId="0" fontId="19" fillId="7" borderId="27" xfId="0" applyFont="1" applyFill="1" applyBorder="1" applyAlignment="1">
      <alignment horizontal="center"/>
    </xf>
    <xf numFmtId="0" fontId="19" fillId="3" borderId="1" xfId="0" applyFont="1" applyFill="1" applyBorder="1" applyAlignment="1">
      <alignment horizontal="center" wrapText="1"/>
    </xf>
    <xf numFmtId="0" fontId="19" fillId="8" borderId="29" xfId="0" applyFont="1" applyFill="1" applyBorder="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Border="1" applyAlignment="1" applyProtection="1">
      <alignment wrapText="1"/>
      <protection locked="0"/>
    </xf>
    <xf numFmtId="0" fontId="0" fillId="0" borderId="0" xfId="0" applyFont="1" applyBorder="1" applyAlignment="1" applyProtection="1">
      <alignment vertical="top" wrapText="1"/>
      <protection locked="0"/>
    </xf>
    <xf numFmtId="0" fontId="19" fillId="0" borderId="0" xfId="0" applyFont="1" applyAlignment="1">
      <alignment vertical="top" textRotation="90"/>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vertical="top"/>
    </xf>
    <xf numFmtId="0" fontId="19" fillId="0" borderId="0" xfId="0" applyFont="1" applyAlignment="1">
      <alignment vertical="top" wrapText="1"/>
    </xf>
    <xf numFmtId="0" fontId="19" fillId="7" borderId="1" xfId="0" applyFont="1" applyFill="1" applyBorder="1" applyAlignment="1">
      <alignment vertical="top" wrapText="1"/>
    </xf>
    <xf numFmtId="0" fontId="19" fillId="3" borderId="1" xfId="0" applyFont="1" applyFill="1" applyBorder="1" applyAlignment="1">
      <alignment vertical="top" wrapText="1"/>
    </xf>
    <xf numFmtId="0" fontId="19" fillId="8" borderId="1" xfId="0" applyFont="1" applyFill="1" applyBorder="1" applyAlignment="1">
      <alignment textRotation="90" wrapText="1"/>
    </xf>
    <xf numFmtId="0" fontId="19" fillId="7" borderId="2" xfId="0" applyFont="1" applyFill="1" applyBorder="1" applyAlignment="1">
      <alignment textRotation="90" wrapText="1"/>
    </xf>
    <xf numFmtId="0" fontId="19" fillId="9" borderId="17" xfId="0" applyFont="1" applyFill="1" applyBorder="1" applyAlignment="1">
      <alignment horizontal="center" textRotation="90" wrapText="1"/>
    </xf>
    <xf numFmtId="0" fontId="19" fillId="9" borderId="17" xfId="0" applyFont="1" applyFill="1" applyBorder="1" applyAlignment="1">
      <alignment wrapText="1"/>
    </xf>
    <xf numFmtId="0" fontId="19" fillId="9" borderId="1" xfId="0" applyFont="1" applyFill="1" applyBorder="1" applyAlignment="1">
      <alignment textRotation="90" wrapText="1"/>
    </xf>
    <xf numFmtId="0" fontId="19" fillId="7" borderId="2" xfId="0" applyFont="1" applyFill="1" applyBorder="1" applyAlignment="1">
      <alignment horizontal="center" textRotation="90" wrapText="1"/>
    </xf>
    <xf numFmtId="0" fontId="19" fillId="7" borderId="1" xfId="0" applyFont="1" applyFill="1" applyBorder="1" applyAlignment="1">
      <alignment textRotation="90" wrapText="1"/>
    </xf>
    <xf numFmtId="0" fontId="19" fillId="7" borderId="18" xfId="0" applyFont="1" applyFill="1" applyBorder="1" applyAlignment="1">
      <alignment textRotation="90" wrapText="1"/>
    </xf>
    <xf numFmtId="0" fontId="19" fillId="10" borderId="18" xfId="0" applyFont="1" applyFill="1" applyBorder="1" applyAlignment="1">
      <alignment textRotation="90" wrapText="1"/>
    </xf>
    <xf numFmtId="0" fontId="19" fillId="10" borderId="2" xfId="0" applyFont="1" applyFill="1" applyBorder="1" applyAlignment="1">
      <alignment textRotation="90" wrapText="1"/>
    </xf>
    <xf numFmtId="0" fontId="19" fillId="10" borderId="2" xfId="0" applyFont="1" applyFill="1" applyBorder="1" applyAlignment="1">
      <alignment horizontal="center" textRotation="90" wrapText="1"/>
    </xf>
    <xf numFmtId="0" fontId="19" fillId="3" borderId="0" xfId="0" applyFont="1" applyFill="1" applyBorder="1" applyAlignment="1">
      <alignment vertical="top" wrapText="1"/>
    </xf>
    <xf numFmtId="0" fontId="0" fillId="0" borderId="1" xfId="0" applyFont="1" applyFill="1" applyBorder="1" applyAlignment="1" applyProtection="1">
      <alignment vertical="top"/>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textRotation="90" wrapText="1"/>
      <protection locked="0"/>
    </xf>
    <xf numFmtId="174" fontId="0" fillId="11" borderId="1" xfId="0" applyNumberFormat="1" applyFont="1" applyFill="1" applyBorder="1" applyAlignment="1" applyProtection="1">
      <alignment vertical="top" textRotation="90" wrapText="1"/>
      <protection locked="0"/>
    </xf>
    <xf numFmtId="0" fontId="0" fillId="0" borderId="1" xfId="0" applyFont="1" applyBorder="1" applyAlignment="1" applyProtection="1">
      <alignment vertical="top" textRotation="90"/>
      <protection locked="0"/>
    </xf>
    <xf numFmtId="0" fontId="0" fillId="0" borderId="1" xfId="0" applyFont="1" applyBorder="1" applyAlignment="1" applyProtection="1">
      <alignment vertical="top"/>
      <protection locked="0"/>
    </xf>
    <xf numFmtId="0" fontId="0" fillId="0" borderId="1" xfId="0" applyFont="1" applyBorder="1" applyAlignment="1" applyProtection="1">
      <alignment vertical="center" textRotation="90"/>
      <protection/>
    </xf>
    <xf numFmtId="174" fontId="0" fillId="0" borderId="1" xfId="0" applyNumberFormat="1" applyFont="1" applyBorder="1" applyAlignment="1" applyProtection="1">
      <alignment vertical="top" textRotation="90"/>
      <protection locked="0"/>
    </xf>
    <xf numFmtId="0" fontId="0" fillId="0" borderId="1" xfId="0" applyFont="1" applyBorder="1" applyAlignment="1" applyProtection="1">
      <alignment wrapText="1"/>
      <protection locked="0"/>
    </xf>
    <xf numFmtId="0" fontId="0" fillId="0" borderId="1" xfId="0" applyFont="1" applyBorder="1" applyAlignment="1">
      <alignment vertical="top" wrapText="1"/>
    </xf>
    <xf numFmtId="0" fontId="9" fillId="0" borderId="1" xfId="0" applyFont="1" applyBorder="1" applyAlignment="1" applyProtection="1">
      <alignment vertical="top" wrapText="1"/>
      <protection locked="0"/>
    </xf>
    <xf numFmtId="0" fontId="26" fillId="0" borderId="1" xfId="0" applyFont="1" applyBorder="1" applyAlignment="1" applyProtection="1">
      <alignment vertical="top" wrapText="1"/>
      <protection locked="0"/>
    </xf>
    <xf numFmtId="0" fontId="0" fillId="11" borderId="1" xfId="0" applyFont="1" applyFill="1" applyBorder="1" applyAlignment="1" applyProtection="1">
      <alignment vertical="top" wrapText="1"/>
      <protection locked="0"/>
    </xf>
    <xf numFmtId="175" fontId="0" fillId="12" borderId="1" xfId="0" applyNumberFormat="1" applyFont="1" applyFill="1" applyBorder="1" applyAlignment="1" applyProtection="1">
      <alignment horizontal="center" vertical="top" wrapText="1"/>
      <protection locked="0"/>
    </xf>
    <xf numFmtId="0" fontId="0" fillId="0" borderId="1" xfId="0" applyFont="1" applyBorder="1" applyAlignment="1" applyProtection="1">
      <alignment vertical="center" textRotation="90" wrapText="1"/>
      <protection locked="0"/>
    </xf>
    <xf numFmtId="15" fontId="0" fillId="0" borderId="1" xfId="0" applyNumberFormat="1" applyFont="1" applyBorder="1" applyAlignment="1" applyProtection="1">
      <alignment vertical="top" textRotation="90"/>
      <protection locked="0"/>
    </xf>
    <xf numFmtId="0" fontId="19" fillId="0" borderId="1" xfId="0" applyFont="1" applyBorder="1" applyAlignment="1">
      <alignment vertical="top" wrapText="1"/>
    </xf>
    <xf numFmtId="0" fontId="0" fillId="11" borderId="1" xfId="0" applyFont="1" applyFill="1" applyBorder="1" applyAlignment="1">
      <alignment vertical="top" wrapText="1"/>
    </xf>
    <xf numFmtId="0" fontId="0" fillId="11" borderId="1" xfId="0" applyFont="1" applyFill="1" applyBorder="1" applyAlignment="1">
      <alignment vertical="top" textRotation="90" wrapText="1"/>
    </xf>
    <xf numFmtId="174" fontId="0" fillId="11" borderId="1" xfId="0" applyNumberFormat="1" applyFont="1" applyFill="1" applyBorder="1" applyAlignment="1">
      <alignment vertical="top" textRotation="90" wrapText="1"/>
    </xf>
    <xf numFmtId="0" fontId="0" fillId="0" borderId="1" xfId="0" applyFont="1" applyBorder="1" applyAlignment="1">
      <alignment vertical="top" textRotation="90"/>
    </xf>
    <xf numFmtId="0" fontId="0" fillId="0" borderId="1" xfId="0" applyFont="1" applyBorder="1" applyAlignment="1">
      <alignment textRotation="90"/>
    </xf>
    <xf numFmtId="0" fontId="0" fillId="0" borderId="1" xfId="0" applyFont="1" applyBorder="1" applyAlignment="1">
      <alignment vertical="top"/>
    </xf>
    <xf numFmtId="0" fontId="0" fillId="0" borderId="1" xfId="0" applyFont="1" applyBorder="1" applyAlignment="1" applyProtection="1">
      <alignment vertical="center" textRotation="90"/>
      <protection locked="0"/>
    </xf>
    <xf numFmtId="0" fontId="0" fillId="0" borderId="1" xfId="0" applyFont="1" applyBorder="1" applyAlignment="1" applyProtection="1">
      <alignment horizontal="center" vertical="top" wrapText="1"/>
      <protection locked="0"/>
    </xf>
    <xf numFmtId="0" fontId="0" fillId="11" borderId="1" xfId="0" applyFont="1" applyFill="1" applyBorder="1" applyAlignment="1" applyProtection="1">
      <alignment vertical="top" textRotation="90" wrapText="1"/>
      <protection locked="0"/>
    </xf>
    <xf numFmtId="174" fontId="0" fillId="12" borderId="1" xfId="0" applyNumberFormat="1" applyFont="1" applyFill="1" applyBorder="1" applyAlignment="1" applyProtection="1">
      <alignment vertical="top" textRotation="90" wrapText="1"/>
      <protection locked="0"/>
    </xf>
    <xf numFmtId="0" fontId="0" fillId="0" borderId="0" xfId="0" applyFont="1" applyAlignment="1">
      <alignmen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Border="1" applyAlignment="1" applyProtection="1">
      <alignment textRotation="90" wrapText="1"/>
      <protection locked="0"/>
    </xf>
    <xf numFmtId="15" fontId="0" fillId="0" borderId="1" xfId="0" applyNumberFormat="1" applyFont="1" applyBorder="1" applyAlignment="1" applyProtection="1">
      <alignment textRotation="90"/>
      <protection locked="0"/>
    </xf>
    <xf numFmtId="0" fontId="0" fillId="0" borderId="1" xfId="0" applyFont="1" applyBorder="1" applyAlignment="1" applyProtection="1">
      <alignment textRotation="90"/>
      <protection locked="0"/>
    </xf>
    <xf numFmtId="0" fontId="0" fillId="0" borderId="2" xfId="0" applyFont="1" applyBorder="1" applyAlignment="1" applyProtection="1">
      <alignment vertical="top" wrapText="1"/>
      <protection locked="0"/>
    </xf>
    <xf numFmtId="0" fontId="0" fillId="12" borderId="2" xfId="0" applyFont="1" applyFill="1" applyBorder="1" applyAlignment="1" applyProtection="1">
      <alignment vertical="top" wrapText="1"/>
      <protection locked="0"/>
    </xf>
    <xf numFmtId="0" fontId="0" fillId="0" borderId="2" xfId="0" applyFont="1" applyBorder="1" applyAlignment="1" applyProtection="1">
      <alignment vertical="top" textRotation="90" wrapText="1"/>
      <protection locked="0"/>
    </xf>
    <xf numFmtId="174" fontId="0" fillId="12" borderId="2" xfId="0" applyNumberFormat="1" applyFont="1" applyFill="1" applyBorder="1" applyAlignment="1" applyProtection="1">
      <alignment vertical="top" textRotation="90" wrapText="1"/>
      <protection locked="0"/>
    </xf>
    <xf numFmtId="0" fontId="0" fillId="0" borderId="2" xfId="0" applyFont="1" applyBorder="1" applyAlignment="1" applyProtection="1">
      <alignment vertical="top" textRotation="90"/>
      <protection locked="0"/>
    </xf>
    <xf numFmtId="0" fontId="0" fillId="0" borderId="2" xfId="0" applyFont="1" applyBorder="1" applyAlignment="1" applyProtection="1">
      <alignment vertical="top"/>
      <protection locked="0"/>
    </xf>
    <xf numFmtId="0" fontId="0" fillId="0" borderId="2" xfId="0" applyFont="1" applyBorder="1" applyAlignment="1" applyProtection="1">
      <alignment vertical="center" textRotation="90"/>
      <protection/>
    </xf>
    <xf numFmtId="174" fontId="0" fillId="0" borderId="2" xfId="0" applyNumberFormat="1" applyFont="1" applyBorder="1" applyAlignment="1" applyProtection="1">
      <alignment vertical="top" textRotation="90"/>
      <protection locked="0"/>
    </xf>
    <xf numFmtId="0" fontId="9" fillId="0" borderId="1" xfId="0" applyFont="1" applyBorder="1" applyAlignment="1">
      <alignment horizontal="right" vertical="top" wrapText="1"/>
    </xf>
    <xf numFmtId="0" fontId="0" fillId="0" borderId="1" xfId="0" applyFont="1" applyBorder="1" applyAlignment="1">
      <alignment horizontal="center" vertical="top" wrapText="1"/>
    </xf>
    <xf numFmtId="15" fontId="0" fillId="0" borderId="1" xfId="0" applyNumberFormat="1" applyFont="1" applyBorder="1" applyAlignment="1">
      <alignment horizontal="right" vertical="top" wrapText="1"/>
    </xf>
    <xf numFmtId="0" fontId="0" fillId="0" borderId="1" xfId="0" applyFont="1" applyBorder="1" applyAlignment="1">
      <alignment horizontal="right" vertical="top" textRotation="90" wrapText="1"/>
    </xf>
    <xf numFmtId="0" fontId="0" fillId="0" borderId="1" xfId="0" applyFont="1" applyBorder="1" applyAlignment="1">
      <alignment horizontal="right" vertical="top" wrapText="1"/>
    </xf>
    <xf numFmtId="0" fontId="0" fillId="0" borderId="1" xfId="0" applyFont="1" applyBorder="1" applyAlignment="1" applyProtection="1">
      <alignment/>
      <protection locked="0"/>
    </xf>
    <xf numFmtId="0" fontId="0" fillId="12" borderId="1" xfId="0" applyFont="1" applyFill="1" applyBorder="1" applyAlignment="1">
      <alignment vertical="top" wrapText="1"/>
    </xf>
    <xf numFmtId="0" fontId="0" fillId="0" borderId="1" xfId="0" applyFont="1" applyBorder="1" applyAlignment="1">
      <alignment vertical="top" textRotation="90" wrapText="1"/>
    </xf>
    <xf numFmtId="174" fontId="0" fillId="12" borderId="1" xfId="0" applyNumberFormat="1" applyFont="1" applyFill="1" applyBorder="1" applyAlignment="1">
      <alignment vertical="top" textRotation="90" wrapText="1"/>
    </xf>
    <xf numFmtId="0" fontId="9" fillId="0" borderId="1" xfId="0" applyFont="1" applyBorder="1" applyAlignment="1">
      <alignment vertical="top" wrapText="1"/>
    </xf>
    <xf numFmtId="14" fontId="0" fillId="0" borderId="1" xfId="0" applyNumberFormat="1" applyFont="1" applyBorder="1" applyAlignment="1">
      <alignment horizontal="center" vertical="top" textRotation="90"/>
    </xf>
    <xf numFmtId="0" fontId="19" fillId="0" borderId="0" xfId="0" applyFont="1" applyAlignment="1">
      <alignment vertical="top" textRotation="90" wrapText="1"/>
    </xf>
    <xf numFmtId="0" fontId="0" fillId="0" borderId="1" xfId="0" applyFont="1" applyFill="1" applyBorder="1" applyAlignment="1" applyProtection="1">
      <alignment horizontal="center" vertical="top"/>
      <protection locked="0"/>
    </xf>
    <xf numFmtId="174" fontId="0" fillId="0" borderId="1" xfId="0" applyNumberFormat="1" applyFont="1" applyBorder="1" applyAlignment="1" applyProtection="1">
      <alignment vertical="top" textRotation="90" wrapText="1"/>
      <protection locked="0"/>
    </xf>
    <xf numFmtId="0" fontId="0" fillId="0" borderId="17" xfId="0" applyFont="1" applyBorder="1" applyAlignment="1">
      <alignment horizontal="left" vertical="top" wrapText="1"/>
    </xf>
    <xf numFmtId="17" fontId="0" fillId="0" borderId="1" xfId="0" applyNumberFormat="1" applyFont="1" applyBorder="1" applyAlignment="1">
      <alignment vertical="top" wrapText="1"/>
    </xf>
    <xf numFmtId="0" fontId="0" fillId="0" borderId="1" xfId="0" applyFont="1" applyBorder="1" applyAlignment="1">
      <alignment horizontal="center" vertical="top" textRotation="90"/>
    </xf>
    <xf numFmtId="0" fontId="0" fillId="0" borderId="1" xfId="0" applyNumberFormat="1" applyFont="1" applyBorder="1" applyAlignment="1" applyProtection="1">
      <alignment vertical="top" wrapText="1"/>
      <protection locked="0"/>
    </xf>
    <xf numFmtId="0" fontId="0" fillId="13" borderId="1" xfId="0" applyFont="1" applyFill="1" applyBorder="1" applyAlignment="1" applyProtection="1">
      <alignment vertical="top"/>
      <protection locked="0"/>
    </xf>
    <xf numFmtId="0" fontId="0" fillId="6" borderId="1" xfId="0" applyFont="1" applyFill="1" applyBorder="1" applyAlignment="1" applyProtection="1">
      <alignment vertical="center" textRotation="90"/>
      <protection/>
    </xf>
    <xf numFmtId="0" fontId="0" fillId="13" borderId="1" xfId="0" applyFont="1" applyFill="1" applyBorder="1" applyAlignment="1" applyProtection="1">
      <alignment vertical="top" wrapText="1"/>
      <protection locked="0"/>
    </xf>
    <xf numFmtId="0" fontId="0" fillId="13" borderId="1" xfId="0" applyFont="1" applyFill="1" applyBorder="1" applyAlignment="1" applyProtection="1">
      <alignment horizontal="left" vertical="top" wrapText="1"/>
      <protection locked="0"/>
    </xf>
    <xf numFmtId="15" fontId="0" fillId="13" borderId="1" xfId="0" applyNumberFormat="1" applyFont="1" applyFill="1" applyBorder="1" applyAlignment="1" applyProtection="1">
      <alignment vertical="top" textRotation="90"/>
      <protection locked="0"/>
    </xf>
    <xf numFmtId="0" fontId="0" fillId="13" borderId="1" xfId="0" applyFont="1" applyFill="1" applyBorder="1" applyAlignment="1" applyProtection="1">
      <alignment horizontal="right" vertical="top" textRotation="90"/>
      <protection locked="0"/>
    </xf>
    <xf numFmtId="0" fontId="0" fillId="0" borderId="1" xfId="0" applyFont="1" applyBorder="1" applyAlignment="1" applyProtection="1">
      <alignment vertical="top" textRotation="90"/>
      <protection/>
    </xf>
    <xf numFmtId="0" fontId="0" fillId="13" borderId="1" xfId="0" applyFont="1" applyFill="1" applyBorder="1" applyAlignment="1" applyProtection="1">
      <alignment horizontal="right" vertical="top"/>
      <protection locked="0"/>
    </xf>
    <xf numFmtId="0" fontId="0" fillId="4" borderId="1" xfId="0" applyFont="1" applyFill="1" applyBorder="1" applyAlignment="1" applyProtection="1">
      <alignment vertical="top" textRotation="90"/>
      <protection/>
    </xf>
    <xf numFmtId="0" fontId="0" fillId="0" borderId="1" xfId="0" applyFont="1" applyFill="1" applyBorder="1" applyAlignment="1">
      <alignment vertical="top"/>
    </xf>
    <xf numFmtId="0" fontId="19" fillId="0" borderId="1" xfId="0" applyFont="1" applyFill="1" applyBorder="1" applyAlignment="1">
      <alignment vertical="top" wrapText="1"/>
    </xf>
    <xf numFmtId="15" fontId="9" fillId="12" borderId="1" xfId="0" applyNumberFormat="1" applyFont="1" applyFill="1" applyBorder="1" applyAlignment="1">
      <alignment vertical="top" textRotation="90" wrapText="1"/>
    </xf>
    <xf numFmtId="15" fontId="28" fillId="12" borderId="1" xfId="0" applyNumberFormat="1" applyFont="1" applyFill="1" applyBorder="1" applyAlignment="1">
      <alignment vertical="top" textRotation="90" wrapText="1"/>
    </xf>
    <xf numFmtId="0" fontId="28" fillId="0" borderId="1" xfId="0" applyFont="1" applyFill="1" applyBorder="1" applyAlignment="1" applyProtection="1">
      <alignment vertical="top"/>
      <protection locked="0"/>
    </xf>
    <xf numFmtId="0" fontId="28" fillId="0" borderId="1" xfId="0" applyFont="1" applyBorder="1" applyAlignment="1" applyProtection="1">
      <alignment vertical="top"/>
      <protection locked="0"/>
    </xf>
    <xf numFmtId="0" fontId="28" fillId="0" borderId="1" xfId="0" applyFont="1" applyBorder="1" applyAlignment="1" applyProtection="1">
      <alignment vertical="center" textRotation="90"/>
      <protection locked="0"/>
    </xf>
    <xf numFmtId="0" fontId="28" fillId="0" borderId="1" xfId="0" applyFont="1" applyBorder="1" applyAlignment="1" applyProtection="1">
      <alignment wrapText="1"/>
      <protection locked="0"/>
    </xf>
    <xf numFmtId="175" fontId="0" fillId="12" borderId="1" xfId="0" applyNumberFormat="1" applyFont="1" applyFill="1" applyBorder="1" applyAlignment="1" applyProtection="1">
      <alignment horizontal="center" vertical="top" textRotation="90" wrapText="1"/>
      <protection locked="0"/>
    </xf>
    <xf numFmtId="0" fontId="26" fillId="0" borderId="1" xfId="0" applyNumberFormat="1" applyFont="1" applyBorder="1" applyAlignment="1" applyProtection="1">
      <alignment vertical="top" wrapText="1" shrinkToFit="1"/>
      <protection locked="0"/>
    </xf>
    <xf numFmtId="0" fontId="0" fillId="12" borderId="1" xfId="0" applyFont="1" applyFill="1" applyBorder="1" applyAlignment="1" applyProtection="1">
      <alignment vertical="top" wrapText="1"/>
      <protection locked="0"/>
    </xf>
    <xf numFmtId="15" fontId="0" fillId="12" borderId="1" xfId="0" applyNumberFormat="1" applyFont="1" applyFill="1" applyBorder="1" applyAlignment="1" applyProtection="1">
      <alignment vertical="top" textRotation="90" wrapText="1"/>
      <protection locked="0"/>
    </xf>
    <xf numFmtId="0" fontId="0" fillId="0" borderId="1" xfId="0" applyFont="1" applyBorder="1" applyAlignment="1" applyProtection="1">
      <alignment horizontal="center" vertical="center" textRotation="90" wrapText="1"/>
      <protection locked="0"/>
    </xf>
    <xf numFmtId="174" fontId="0" fillId="12" borderId="1" xfId="0" applyNumberFormat="1" applyFont="1" applyFill="1" applyBorder="1" applyAlignment="1" applyProtection="1">
      <alignment horizontal="center" vertical="center" textRotation="90" wrapText="1"/>
      <protection locked="0"/>
    </xf>
    <xf numFmtId="0" fontId="19" fillId="0" borderId="1" xfId="0" applyFont="1" applyBorder="1" applyAlignment="1" applyProtection="1">
      <alignment vertical="top" wrapText="1"/>
      <protection locked="0"/>
    </xf>
    <xf numFmtId="174" fontId="0" fillId="11" borderId="1" xfId="0" applyNumberFormat="1" applyFont="1" applyFill="1" applyBorder="1" applyAlignment="1" applyProtection="1">
      <alignment horizontal="center" vertical="center" textRotation="90" wrapText="1"/>
      <protection locked="0"/>
    </xf>
    <xf numFmtId="15" fontId="0" fillId="0" borderId="1" xfId="0" applyNumberFormat="1" applyFont="1" applyBorder="1" applyAlignment="1" applyProtection="1">
      <alignment vertical="top" textRotation="90" wrapText="1"/>
      <protection locked="0"/>
    </xf>
    <xf numFmtId="174" fontId="0" fillId="12" borderId="2" xfId="0" applyNumberFormat="1" applyFont="1" applyFill="1" applyBorder="1" applyAlignment="1" applyProtection="1">
      <alignment horizontal="center" vertical="center" textRotation="90" wrapText="1"/>
      <protection locked="0"/>
    </xf>
    <xf numFmtId="17" fontId="0" fillId="0" borderId="1" xfId="0" applyNumberFormat="1" applyFont="1" applyBorder="1" applyAlignment="1" applyProtection="1">
      <alignment textRotation="90"/>
      <protection locked="0"/>
    </xf>
    <xf numFmtId="0" fontId="0" fillId="0" borderId="0" xfId="0" applyFont="1" applyAlignment="1">
      <alignment textRotation="90"/>
    </xf>
    <xf numFmtId="0" fontId="1" fillId="0" borderId="18" xfId="0" applyFont="1" applyFill="1" applyBorder="1" applyAlignment="1">
      <alignment horizontal="center" vertical="top" wrapText="1"/>
    </xf>
    <xf numFmtId="10" fontId="4" fillId="0" borderId="9"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9" fontId="0" fillId="0" borderId="9" xfId="21" applyFont="1" applyFill="1" applyBorder="1" applyAlignment="1">
      <alignment vertical="center" wrapText="1"/>
    </xf>
    <xf numFmtId="0" fontId="0" fillId="0" borderId="0" xfId="0" applyBorder="1" applyAlignment="1">
      <alignment/>
    </xf>
    <xf numFmtId="0" fontId="0" fillId="0" borderId="29" xfId="0" applyFont="1" applyBorder="1" applyAlignment="1">
      <alignment horizontal="center"/>
    </xf>
    <xf numFmtId="0" fontId="0" fillId="0" borderId="29" xfId="0" applyFont="1" applyBorder="1" applyAlignment="1">
      <alignment/>
    </xf>
    <xf numFmtId="0" fontId="0" fillId="0" borderId="3" xfId="0" applyFont="1" applyBorder="1" applyAlignment="1">
      <alignment/>
    </xf>
    <xf numFmtId="0" fontId="1" fillId="0" borderId="1" xfId="0" applyFont="1" applyFill="1" applyBorder="1" applyAlignment="1">
      <alignment horizontal="center" vertical="top" wrapText="1"/>
    </xf>
    <xf numFmtId="0" fontId="1" fillId="0" borderId="1" xfId="0" applyFont="1" applyBorder="1" applyAlignment="1">
      <alignment vertical="top" wrapText="1"/>
    </xf>
    <xf numFmtId="0" fontId="0" fillId="0" borderId="1" xfId="0" applyBorder="1" applyAlignment="1">
      <alignment/>
    </xf>
    <xf numFmtId="0" fontId="1" fillId="0" borderId="27" xfId="0" applyFont="1" applyBorder="1" applyAlignment="1">
      <alignment horizontal="center" vertical="top" wrapText="1"/>
    </xf>
    <xf numFmtId="0" fontId="0" fillId="0" borderId="29" xfId="0" applyBorder="1" applyAlignment="1">
      <alignment horizontal="center" vertical="top" wrapText="1"/>
    </xf>
    <xf numFmtId="0" fontId="0" fillId="0" borderId="3" xfId="0" applyBorder="1" applyAlignment="1">
      <alignment horizontal="center" vertical="top" wrapText="1"/>
    </xf>
    <xf numFmtId="0" fontId="1" fillId="0" borderId="1" xfId="0" applyFont="1" applyFill="1" applyBorder="1" applyAlignment="1">
      <alignment horizontal="center" vertical="top"/>
    </xf>
    <xf numFmtId="0" fontId="0" fillId="0" borderId="1" xfId="0" applyBorder="1" applyAlignment="1">
      <alignment horizontal="center" vertical="top"/>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9" xfId="0" applyFont="1" applyBorder="1" applyAlignment="1">
      <alignment horizontal="center" vertical="top" wrapText="1"/>
    </xf>
    <xf numFmtId="0" fontId="1" fillId="0" borderId="1" xfId="0" applyFont="1" applyFill="1" applyBorder="1" applyAlignment="1">
      <alignment vertical="top" wrapText="1"/>
    </xf>
    <xf numFmtId="0" fontId="0" fillId="0" borderId="1" xfId="0" applyBorder="1" applyAlignment="1">
      <alignment vertical="top" wrapText="1"/>
    </xf>
    <xf numFmtId="164" fontId="4" fillId="0" borderId="30" xfId="15" applyNumberFormat="1" applyFont="1" applyFill="1" applyBorder="1" applyAlignment="1">
      <alignment horizontal="center" vertical="center" wrapText="1"/>
    </xf>
    <xf numFmtId="164" fontId="4" fillId="0" borderId="31" xfId="15" applyNumberFormat="1" applyFont="1" applyFill="1" applyBorder="1" applyAlignment="1">
      <alignment horizontal="center" vertical="center" wrapText="1"/>
    </xf>
    <xf numFmtId="164" fontId="6" fillId="0" borderId="32" xfId="15" applyNumberFormat="1" applyFont="1" applyFill="1" applyBorder="1" applyAlignment="1">
      <alignment horizontal="center" vertical="center" wrapText="1"/>
    </xf>
    <xf numFmtId="0" fontId="0" fillId="0" borderId="28" xfId="0" applyFill="1" applyBorder="1" applyAlignment="1">
      <alignment/>
    </xf>
    <xf numFmtId="49" fontId="6" fillId="0" borderId="7" xfId="15" applyNumberFormat="1" applyFont="1" applyFill="1" applyBorder="1" applyAlignment="1">
      <alignment horizontal="center" vertical="center" wrapText="1"/>
    </xf>
    <xf numFmtId="0" fontId="0" fillId="0" borderId="19" xfId="0" applyFill="1" applyBorder="1" applyAlignment="1">
      <alignment horizontal="center" vertical="center" wrapText="1"/>
    </xf>
    <xf numFmtId="164" fontId="6" fillId="0" borderId="7" xfId="15" applyNumberFormat="1" applyFont="1" applyFill="1" applyBorder="1" applyAlignment="1">
      <alignment horizontal="center" vertical="center" wrapText="1"/>
    </xf>
    <xf numFmtId="164" fontId="6" fillId="0" borderId="19" xfId="15" applyNumberFormat="1" applyFont="1" applyFill="1" applyBorder="1" applyAlignment="1">
      <alignment horizontal="center" vertical="center" wrapText="1"/>
    </xf>
    <xf numFmtId="0" fontId="19" fillId="7" borderId="27" xfId="0" applyFont="1" applyFill="1" applyBorder="1" applyAlignment="1">
      <alignment horizontal="center" wrapText="1"/>
    </xf>
    <xf numFmtId="0" fontId="19" fillId="7" borderId="29" xfId="0" applyFont="1" applyFill="1" applyBorder="1" applyAlignment="1">
      <alignment horizontal="center" wrapText="1"/>
    </xf>
    <xf numFmtId="0" fontId="0" fillId="7" borderId="29" xfId="0" applyFont="1" applyFill="1" applyBorder="1" applyAlignment="1">
      <alignment horizontal="center"/>
    </xf>
    <xf numFmtId="0" fontId="19" fillId="10" borderId="1" xfId="0" applyFont="1" applyFill="1" applyBorder="1" applyAlignment="1">
      <alignment horizontal="center" wrapText="1"/>
    </xf>
    <xf numFmtId="0" fontId="0" fillId="10" borderId="1" xfId="0" applyFont="1" applyFill="1" applyBorder="1" applyAlignment="1">
      <alignment horizontal="center" wrapText="1"/>
    </xf>
    <xf numFmtId="0" fontId="0"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FF00"/>
      </font>
      <fill>
        <patternFill>
          <bgColor rgb="FF00FF00"/>
        </patternFill>
      </fill>
      <border/>
    </dxf>
    <dxf>
      <font>
        <color rgb="FFFFFF00"/>
      </font>
      <fill>
        <patternFill>
          <bgColor rgb="FFFFFF00"/>
        </patternFill>
      </fill>
      <border/>
    </dxf>
    <dxf>
      <font>
        <color rgb="FFFF0000"/>
      </font>
      <fill>
        <patternFill>
          <bgColor rgb="FFFF0000"/>
        </patternFill>
      </fill>
      <border/>
    </dxf>
    <dxf>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0</xdr:row>
      <xdr:rowOff>0</xdr:rowOff>
    </xdr:from>
    <xdr:to>
      <xdr:col>8</xdr:col>
      <xdr:colOff>0</xdr:colOff>
      <xdr:row>0</xdr:row>
      <xdr:rowOff>0</xdr:rowOff>
    </xdr:to>
    <xdr:sp>
      <xdr:nvSpPr>
        <xdr:cNvPr id="1" name="TextBox 1"/>
        <xdr:cNvSpPr txBox="1">
          <a:spLocks noChangeArrowheads="1"/>
        </xdr:cNvSpPr>
      </xdr:nvSpPr>
      <xdr:spPr>
        <a:xfrm>
          <a:off x="1771650" y="0"/>
          <a:ext cx="6362700" cy="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The Government publishes a national set of indicators each year which provide information on key areas of local government performance.  Local authorities are required to report performance against a published target .  They are also obliged to publish annual targets for a three year period.
The information contained in this booklet includes: the national reference number and the definition of the indicator, whether high or low performance is best, the performance for the previous year (2004/05), the performance for the year 2005/06 and targets for 2006/07, 2007/08 and 2008/09.  Where the indicator has been amended recently, making collection of data and setting of targets difficult, or is not directly controlled by the County Council it has been described as 'New Indicator' or 'Not Applicable'.
The Government is keen to ensure that data is credible with local authorities having robust processes in place to gather, analyse and report performance.  The reason for this is threefold: the public should be confident that the level of achievement is based on accurate information, the information can be used to inform policy decisions and the Audit Commission uses the performance information in its assessment of local services.  To this end, the Audit Commission has the figures, calculations and processes checked by independent auditors.
Oxfordshire County County Council is committed to high standards of data quality. The data quality of our Best Value Performance Indicators is assured through a certification process.  This process ensures that the person responsible for an indicator has checked the latest guidance for the indicator, shows that they have undertaken any calculation properly, commented on any significant change in performance compared to the previous year and has set annual targets.
Further information on Best Value Performance Indicators can be found on the the Audit Commission website: www.audit-commission.gov.uk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8</xdr:col>
      <xdr:colOff>485775</xdr:colOff>
      <xdr:row>60</xdr:row>
      <xdr:rowOff>133350</xdr:rowOff>
    </xdr:to>
    <xdr:sp>
      <xdr:nvSpPr>
        <xdr:cNvPr id="1" name="TextBox 1"/>
        <xdr:cNvSpPr txBox="1">
          <a:spLocks noChangeArrowheads="1"/>
        </xdr:cNvSpPr>
      </xdr:nvSpPr>
      <xdr:spPr>
        <a:xfrm>
          <a:off x="47625" y="95250"/>
          <a:ext cx="5314950" cy="975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Quarterly Performance Reporting Spreadsheet – Instructions
</a:t>
          </a:r>
          <a:r>
            <a:rPr lang="en-US" cap="none" sz="1000" b="0" i="0" u="none" baseline="0">
              <a:latin typeface="Arial"/>
              <a:ea typeface="Arial"/>
              <a:cs typeface="Arial"/>
            </a:rPr>
            <a:t>
</a:t>
          </a:r>
          <a:r>
            <a:rPr lang="en-US" cap="none" sz="1000" b="1" i="0" u="none" baseline="0">
              <a:latin typeface="Arial"/>
              <a:ea typeface="Arial"/>
              <a:cs typeface="Arial"/>
            </a:rPr>
            <a:t>Tab 1: Balanced Scorecard:</a:t>
          </a:r>
          <a:r>
            <a:rPr lang="en-US" cap="none" sz="1000" b="0" i="0" u="none" baseline="0">
              <a:latin typeface="Arial"/>
              <a:ea typeface="Arial"/>
              <a:cs typeface="Arial"/>
            </a:rPr>
            <a:t> n.b. This tab is protected and not for entering data. Traffic lights populate automatically from data entered on supporting sheets
</a:t>
          </a:r>
          <a:r>
            <a:rPr lang="en-US" cap="none" sz="1000" b="1" i="0" u="none" baseline="0">
              <a:latin typeface="Arial"/>
              <a:ea typeface="Arial"/>
              <a:cs typeface="Arial"/>
            </a:rPr>
            <a:t>Tab 2: Strategic priorities: </a:t>
          </a:r>
          <a:r>
            <a:rPr lang="en-US" cap="none" sz="1000" b="0" i="0" u="none" baseline="0">
              <a:latin typeface="Arial"/>
              <a:ea typeface="Arial"/>
              <a:cs typeface="Arial"/>
            </a:rPr>
            <a:t>Contains the targets included in the Corporate Plan. Directorates should enter 1,2 or 3 according to the key to traffic lights on this sheet. Given that these are primarily long term targets, it is anticipated that they will be predominantly green in quarter 1. Comments should be added for amber and red status indicating the reasons they are not on target and the remedial action planned.
</a:t>
          </a:r>
          <a:r>
            <a:rPr lang="en-US" cap="none" sz="1000" b="1" i="0" u="none" baseline="0">
              <a:latin typeface="Arial"/>
              <a:ea typeface="Arial"/>
              <a:cs typeface="Arial"/>
            </a:rPr>
            <a:t>Tab 3: Finance indicators:</a:t>
          </a:r>
          <a:r>
            <a:rPr lang="en-US" cap="none" sz="1000" b="0" i="0" u="none" baseline="0">
              <a:latin typeface="Arial"/>
              <a:ea typeface="Arial"/>
              <a:cs typeface="Arial"/>
            </a:rPr>
            <a:t> Contains information relating to financial performance by Directorate. Traffic lights are generated by entering 1,2 or 3 as appropriate.
</a:t>
          </a:r>
          <a:r>
            <a:rPr lang="en-US" cap="none" sz="1000" b="1" i="0" u="none" baseline="0">
              <a:latin typeface="Arial"/>
              <a:ea typeface="Arial"/>
              <a:cs typeface="Arial"/>
            </a:rPr>
            <a:t>Tab 4: Process indicators:</a:t>
          </a:r>
          <a:r>
            <a:rPr lang="en-US" cap="none" sz="1000" b="0" i="0" u="none" baseline="0">
              <a:latin typeface="Arial"/>
              <a:ea typeface="Arial"/>
              <a:cs typeface="Arial"/>
            </a:rPr>
            <a:t> These reflect the key indicators from the change programme included in the scorecard. Traffic lights are generated by entering 1,2 or 3 as appropriate.
</a:t>
          </a:r>
          <a:r>
            <a:rPr lang="en-US" cap="none" sz="1000" b="1" i="0" u="none" baseline="0">
              <a:latin typeface="Arial"/>
              <a:ea typeface="Arial"/>
              <a:cs typeface="Arial"/>
            </a:rPr>
            <a:t>Tab 5: People indicators:</a:t>
          </a:r>
          <a:r>
            <a:rPr lang="en-US" cap="none" sz="1000" b="0" i="0" u="none" baseline="0">
              <a:latin typeface="Arial"/>
              <a:ea typeface="Arial"/>
              <a:cs typeface="Arial"/>
            </a:rPr>
            <a:t> As above
</a:t>
          </a:r>
          <a:r>
            <a:rPr lang="en-US" cap="none" sz="1000" b="1" i="0" u="none" baseline="0">
              <a:latin typeface="Arial"/>
              <a:ea typeface="Arial"/>
              <a:cs typeface="Arial"/>
            </a:rPr>
            <a:t>Tab 6: BVPIs:</a:t>
          </a:r>
          <a:r>
            <a:rPr lang="en-US" cap="none" sz="1000" b="0" i="0" u="none" baseline="0">
              <a:latin typeface="Arial"/>
              <a:ea typeface="Arial"/>
              <a:cs typeface="Arial"/>
            </a:rPr>
            <a:t> This includes BVPIs and other indicators which Directorates have decided to include in their baskets of key indicators. Indicators included in these baskets are identified in column E. The following information should be entered: 
</a:t>
          </a:r>
          <a:r>
            <a:rPr lang="en-US" cap="none" sz="1000" b="1" i="1" u="none" baseline="0">
              <a:latin typeface="Arial"/>
              <a:ea typeface="Arial"/>
              <a:cs typeface="Arial"/>
            </a:rPr>
            <a:t>Q1/2/3/4 performance:</a:t>
          </a:r>
          <a:r>
            <a:rPr lang="en-US" cap="none" sz="1000" b="0" i="0" u="none" baseline="0">
              <a:latin typeface="Arial"/>
              <a:ea typeface="Arial"/>
              <a:cs typeface="Arial"/>
            </a:rPr>
            <a:t> should reflect actual cumulative year to date performance where this is available. Where data is not available please enter either:
</a:t>
          </a:r>
          <a:r>
            <a:rPr lang="en-US" cap="none" sz="1000" b="1" i="0" u="none" baseline="0">
              <a:latin typeface="Arial"/>
              <a:ea typeface="Arial"/>
              <a:cs typeface="Arial"/>
            </a:rPr>
            <a:t>A -</a:t>
          </a:r>
          <a:r>
            <a:rPr lang="en-US" cap="none" sz="1000" b="0" i="0" u="none" baseline="0">
              <a:latin typeface="Arial"/>
              <a:ea typeface="Arial"/>
              <a:cs typeface="Arial"/>
            </a:rPr>
            <a:t> information available annually only
</a:t>
          </a:r>
          <a:r>
            <a:rPr lang="en-US" cap="none" sz="1000" b="1" i="0" u="none" baseline="0">
              <a:latin typeface="Arial"/>
              <a:ea typeface="Arial"/>
              <a:cs typeface="Arial"/>
            </a:rPr>
            <a:t>H -</a:t>
          </a:r>
          <a:r>
            <a:rPr lang="en-US" cap="none" sz="1000" b="0" i="0" u="none" baseline="0">
              <a:latin typeface="Arial"/>
              <a:ea typeface="Arial"/>
              <a:cs typeface="Arial"/>
            </a:rPr>
            <a:t> information available half yearly only
</a:t>
          </a:r>
          <a:r>
            <a:rPr lang="en-US" cap="none" sz="1000" b="1" i="0" u="none" baseline="0">
              <a:latin typeface="Arial"/>
              <a:ea typeface="Arial"/>
              <a:cs typeface="Arial"/>
            </a:rPr>
            <a:t>QNA -</a:t>
          </a:r>
          <a:r>
            <a:rPr lang="en-US" cap="none" sz="1000" b="0" i="0" u="none" baseline="0">
              <a:latin typeface="Arial"/>
              <a:ea typeface="Arial"/>
              <a:cs typeface="Arial"/>
            </a:rPr>
            <a:t> Quarterly data not yet available
</a:t>
          </a:r>
          <a:r>
            <a:rPr lang="en-US" cap="none" sz="1000" b="1" i="0" u="none" baseline="0">
              <a:latin typeface="Arial"/>
              <a:ea typeface="Arial"/>
              <a:cs typeface="Arial"/>
            </a:rPr>
            <a:t>S</a:t>
          </a:r>
          <a:r>
            <a:rPr lang="en-US" cap="none" sz="1000" b="0" i="0" u="none" baseline="0">
              <a:latin typeface="Arial"/>
              <a:ea typeface="Arial"/>
              <a:cs typeface="Arial"/>
            </a:rPr>
            <a:t> - data available at irregular intervals during the year
</a:t>
          </a:r>
          <a:r>
            <a:rPr lang="en-US" cap="none" sz="1000" b="1" i="1" u="none" baseline="0">
              <a:latin typeface="Arial"/>
              <a:ea typeface="Arial"/>
              <a:cs typeface="Arial"/>
            </a:rPr>
            <a:t>Q1/2/3/4 prediction:</a:t>
          </a:r>
          <a:r>
            <a:rPr lang="en-US" cap="none" sz="1000" b="0" i="0" u="none" baseline="0">
              <a:latin typeface="Arial"/>
              <a:ea typeface="Arial"/>
              <a:cs typeface="Arial"/>
            </a:rPr>
            <a:t> enter the following:
</a:t>
          </a:r>
          <a:r>
            <a:rPr lang="en-US" cap="none" sz="1000" b="1" i="0" u="none" baseline="0">
              <a:latin typeface="Arial"/>
              <a:ea typeface="Arial"/>
              <a:cs typeface="Arial"/>
            </a:rPr>
            <a:t>Yes</a:t>
          </a:r>
          <a:r>
            <a:rPr lang="en-US" cap="none" sz="1000" b="0" i="0" u="none" baseline="0">
              <a:latin typeface="Arial"/>
              <a:ea typeface="Arial"/>
              <a:cs typeface="Arial"/>
            </a:rPr>
            <a:t>: likely to achieve year end target based on performance to date/ achievement of milestones/ proposed action
</a:t>
          </a:r>
          <a:r>
            <a:rPr lang="en-US" cap="none" sz="1000" b="1" i="0" u="none" baseline="0">
              <a:latin typeface="Arial"/>
              <a:ea typeface="Arial"/>
              <a:cs typeface="Arial"/>
            </a:rPr>
            <a:t>No</a:t>
          </a:r>
          <a:r>
            <a:rPr lang="en-US" cap="none" sz="1000" b="0" i="0" u="none" baseline="0">
              <a:latin typeface="Arial"/>
              <a:ea typeface="Arial"/>
              <a:cs typeface="Arial"/>
            </a:rPr>
            <a:t>: Unlikely to achieve year end target based on performance to date/ achievement of milestones/ proposed actions
</a:t>
          </a:r>
          <a:r>
            <a:rPr lang="en-US" cap="none" sz="1000" b="1" i="0" u="none" baseline="0">
              <a:latin typeface="Arial"/>
              <a:ea typeface="Arial"/>
              <a:cs typeface="Arial"/>
            </a:rPr>
            <a:t>NCI</a:t>
          </a:r>
          <a:r>
            <a:rPr lang="en-US" cap="none" sz="1000" b="0" i="0" u="none" baseline="0">
              <a:latin typeface="Arial"/>
              <a:ea typeface="Arial"/>
              <a:cs typeface="Arial"/>
            </a:rPr>
            <a:t>: Insufficient information available to make a prediction.
n.b. please enter 'Yes', 'No' or 'NCI' rather than 'Y' or 'N' as PI basket performance is calculated automatically
</a:t>
          </a:r>
          <a:r>
            <a:rPr lang="en-US" cap="none" sz="1000" b="1" i="0" u="none" baseline="0">
              <a:latin typeface="Arial"/>
              <a:ea typeface="Arial"/>
              <a:cs typeface="Arial"/>
            </a:rPr>
            <a:t>Tab 7:</a:t>
          </a:r>
          <a:r>
            <a:rPr lang="en-US" cap="none" sz="1000" b="0" i="0" u="none" baseline="0">
              <a:latin typeface="Arial"/>
              <a:ea typeface="Arial"/>
              <a:cs typeface="Arial"/>
            </a:rPr>
            <a:t> Indicator baskets: Automatically draws data from BVPI tab for those indicators in PI baskets and calculates the % of PIs on target within the basket as % of all PIs where information available. N.B. This tab is protected and hidden.To unhide this tab: Menu/ Format/Sheet/Unhide. Calculation cells are in rows 122 to 126. Password to unprotect: balanced scorecard.
</a:t>
          </a:r>
          <a:r>
            <a:rPr lang="en-US" cap="none" sz="1000" b="1" i="0" u="none" baseline="0">
              <a:latin typeface="Arial"/>
              <a:ea typeface="Arial"/>
              <a:cs typeface="Arial"/>
            </a:rPr>
            <a:t>Tab 8: </a:t>
          </a:r>
          <a:r>
            <a:rPr lang="en-US" cap="none" sz="1000" b="0" i="0" u="none" baseline="0">
              <a:latin typeface="Arial"/>
              <a:ea typeface="Arial"/>
              <a:cs typeface="Arial"/>
            </a:rPr>
            <a:t>BVPI quartiles: Used to calculate comparative performance. N.B. This sheet is not functional at present. Will be developed pending progress of PWC benchmarking initiative.
</a:t>
          </a:r>
          <a:r>
            <a:rPr lang="en-US" cap="none" sz="1000" b="1" i="0" u="none" baseline="0">
              <a:latin typeface="Arial"/>
              <a:ea typeface="Arial"/>
              <a:cs typeface="Arial"/>
            </a:rPr>
            <a:t>Tab 9:</a:t>
          </a:r>
          <a:r>
            <a:rPr lang="en-US" cap="none" sz="1000" b="0" i="0" u="none" baseline="0">
              <a:latin typeface="Arial"/>
              <a:ea typeface="Arial"/>
              <a:cs typeface="Arial"/>
            </a:rPr>
            <a:t> Password: contains the password for protecting/unprotecting sheets. This sheet is hidden.
</a:t>
          </a:r>
          <a:r>
            <a:rPr lang="en-US" cap="none" sz="1000" b="1" i="0" u="none" baseline="0">
              <a:latin typeface="Arial"/>
              <a:ea typeface="Arial"/>
              <a:cs typeface="Arial"/>
            </a:rPr>
            <a:t>Tab 10:</a:t>
          </a:r>
          <a:r>
            <a:rPr lang="en-US" cap="none" sz="1000" b="0" i="0" u="none" baseline="0">
              <a:latin typeface="Arial"/>
              <a:ea typeface="Arial"/>
              <a:cs typeface="Arial"/>
            </a:rPr>
            <a:t> Instructions: contains instructions for use
</a:t>
          </a:r>
          <a:r>
            <a:rPr lang="en-US" cap="none" sz="1000" b="1" i="0" u="none" baseline="0">
              <a:latin typeface="Arial"/>
              <a:ea typeface="Arial"/>
              <a:cs typeface="Arial"/>
            </a:rPr>
            <a:t>CCMT/Cabinet reporting:</a:t>
          </a:r>
          <a:r>
            <a:rPr lang="en-US" cap="none" sz="1000" b="0" i="0" u="none" baseline="0">
              <a:latin typeface="Arial"/>
              <a:ea typeface="Arial"/>
              <a:cs typeface="Arial"/>
            </a:rPr>
            <a:t> For CCMT/Cabinet reporting all sheets should be hidden except 'Balanced Scorecard'.
Intranet: Following consideration of the Quarterly Report by Cabinet. The spreadsheet should be included on the intranet with all sheets hidden except 'Balanced Scorecard' and 'BVPI'.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80"/>
  <sheetViews>
    <sheetView tabSelected="1" view="pageBreakPreview" zoomScale="60" zoomScaleNormal="75" workbookViewId="0" topLeftCell="A1">
      <pane ySplit="1" topLeftCell="BM14" activePane="bottomLeft" state="frozen"/>
      <selection pane="topLeft" activeCell="A1" sqref="A1"/>
      <selection pane="bottomLeft" activeCell="D21" sqref="D21"/>
    </sheetView>
  </sheetViews>
  <sheetFormatPr defaultColWidth="9.140625" defaultRowHeight="12.75"/>
  <cols>
    <col min="1" max="1" width="25.8515625" style="12" customWidth="1"/>
    <col min="2" max="2" width="91.7109375" style="12" customWidth="1"/>
    <col min="3" max="3" width="8.7109375" style="13" customWidth="1"/>
    <col min="4" max="4" width="9.28125" style="0" customWidth="1"/>
  </cols>
  <sheetData>
    <row r="1" spans="1:4" ht="22.5" customHeight="1">
      <c r="A1" s="1" t="s">
        <v>311</v>
      </c>
      <c r="B1" s="1" t="s">
        <v>312</v>
      </c>
      <c r="C1" s="1" t="s">
        <v>313</v>
      </c>
      <c r="D1" s="26" t="s">
        <v>793</v>
      </c>
    </row>
    <row r="2" spans="1:3" ht="12.75">
      <c r="A2" s="409" t="s">
        <v>314</v>
      </c>
      <c r="B2" s="417"/>
      <c r="C2" s="417"/>
    </row>
    <row r="3" spans="1:4" ht="32.25" customHeight="1">
      <c r="A3" s="407" t="s">
        <v>315</v>
      </c>
      <c r="B3" s="3" t="s">
        <v>327</v>
      </c>
      <c r="C3" s="4">
        <v>1</v>
      </c>
      <c r="D3" s="133">
        <f>'Strategic Priorities'!D3</f>
        <v>2</v>
      </c>
    </row>
    <row r="4" spans="1:4" ht="32.25" customHeight="1">
      <c r="A4" s="407"/>
      <c r="B4" s="3" t="s">
        <v>795</v>
      </c>
      <c r="C4" s="4">
        <v>1</v>
      </c>
      <c r="D4" s="133">
        <f>'Strategic Priorities'!D4</f>
        <v>1</v>
      </c>
    </row>
    <row r="5" spans="1:4" ht="32.25" customHeight="1">
      <c r="A5" s="418" t="s">
        <v>329</v>
      </c>
      <c r="B5" s="12" t="s">
        <v>330</v>
      </c>
      <c r="C5" s="4">
        <v>1</v>
      </c>
      <c r="D5" s="133">
        <f>'Strategic Priorities'!D5</f>
        <v>1</v>
      </c>
    </row>
    <row r="6" spans="1:4" ht="32.25" customHeight="1">
      <c r="A6" s="419"/>
      <c r="B6" s="6" t="s">
        <v>331</v>
      </c>
      <c r="C6" s="4">
        <v>1</v>
      </c>
      <c r="D6" s="133">
        <f>'Strategic Priorities'!D6</f>
        <v>1</v>
      </c>
    </row>
    <row r="7" spans="1:4" ht="32.25" customHeight="1">
      <c r="A7" s="419"/>
      <c r="B7" s="7" t="s">
        <v>332</v>
      </c>
      <c r="C7" s="4">
        <v>1</v>
      </c>
      <c r="D7" s="133">
        <f>'Strategic Priorities'!D7</f>
        <v>2</v>
      </c>
    </row>
    <row r="8" spans="1:4" ht="32.25" customHeight="1">
      <c r="A8" s="419"/>
      <c r="B8" s="7" t="s">
        <v>837</v>
      </c>
      <c r="C8" s="4">
        <v>1</v>
      </c>
      <c r="D8" s="133">
        <v>1</v>
      </c>
    </row>
    <row r="9" spans="1:4" ht="32.25" customHeight="1">
      <c r="A9" s="2" t="s">
        <v>333</v>
      </c>
      <c r="B9" s="12" t="s">
        <v>334</v>
      </c>
      <c r="C9" s="4">
        <v>1</v>
      </c>
      <c r="D9" s="133">
        <f>'Strategic Priorities'!D9</f>
        <v>1</v>
      </c>
    </row>
    <row r="10" spans="1:4" ht="32.25" customHeight="1">
      <c r="A10" s="407" t="s">
        <v>335</v>
      </c>
      <c r="B10" s="8" t="s">
        <v>336</v>
      </c>
      <c r="C10" s="4">
        <v>1</v>
      </c>
      <c r="D10" s="133">
        <f>'Strategic Priorities'!D10</f>
        <v>1</v>
      </c>
    </row>
    <row r="11" spans="1:4" ht="32.25" customHeight="1">
      <c r="A11" s="419"/>
      <c r="B11" s="9" t="s">
        <v>337</v>
      </c>
      <c r="C11" s="4">
        <v>1</v>
      </c>
      <c r="D11" s="133">
        <f>'Strategic Priorities'!D11</f>
        <v>1</v>
      </c>
    </row>
    <row r="12" spans="1:4" ht="32.25" customHeight="1">
      <c r="A12" s="407" t="s">
        <v>338</v>
      </c>
      <c r="B12" s="3" t="s">
        <v>339</v>
      </c>
      <c r="C12" s="4">
        <v>1</v>
      </c>
      <c r="D12" s="133">
        <v>1</v>
      </c>
    </row>
    <row r="13" spans="1:4" ht="32.25" customHeight="1">
      <c r="A13" s="408"/>
      <c r="B13" s="3" t="s">
        <v>340</v>
      </c>
      <c r="C13" s="4">
        <v>1</v>
      </c>
      <c r="D13" s="133">
        <f>'Strategic Priorities'!D13</f>
        <v>1</v>
      </c>
    </row>
    <row r="14" spans="1:4" ht="32.25" customHeight="1">
      <c r="A14" s="407" t="s">
        <v>341</v>
      </c>
      <c r="B14" s="6" t="s">
        <v>342</v>
      </c>
      <c r="C14" s="4">
        <v>1</v>
      </c>
      <c r="D14" s="133">
        <f>'Strategic Priorities'!D14</f>
        <v>1</v>
      </c>
    </row>
    <row r="15" spans="1:4" ht="32.25" customHeight="1">
      <c r="A15" s="408"/>
      <c r="B15" s="7" t="s">
        <v>343</v>
      </c>
      <c r="C15" s="4">
        <v>1</v>
      </c>
      <c r="D15" s="133">
        <f>'Strategic Priorities'!D15</f>
        <v>1</v>
      </c>
    </row>
    <row r="16" spans="1:4" ht="15" customHeight="1">
      <c r="A16" s="414" t="s">
        <v>314</v>
      </c>
      <c r="B16" s="415"/>
      <c r="C16" s="415"/>
      <c r="D16" s="416"/>
    </row>
    <row r="17" spans="1:4" ht="32.25" customHeight="1">
      <c r="A17" s="5" t="s">
        <v>344</v>
      </c>
      <c r="B17" s="8" t="s">
        <v>345</v>
      </c>
      <c r="C17" s="10">
        <v>2</v>
      </c>
      <c r="D17" s="136">
        <f>'Indicator Baskets'!K146</f>
        <v>75</v>
      </c>
    </row>
    <row r="18" spans="1:4" ht="32.25" customHeight="1" hidden="1">
      <c r="A18" s="11" t="s">
        <v>344</v>
      </c>
      <c r="B18" s="9" t="s">
        <v>346</v>
      </c>
      <c r="C18" s="10">
        <v>3</v>
      </c>
      <c r="D18" s="154" t="s">
        <v>836</v>
      </c>
    </row>
    <row r="19" spans="1:4" ht="32.25" customHeight="1">
      <c r="A19" s="11" t="s">
        <v>347</v>
      </c>
      <c r="B19" s="9" t="s">
        <v>345</v>
      </c>
      <c r="C19" s="10">
        <v>2</v>
      </c>
      <c r="D19" s="136">
        <f>'Indicator Baskets'!K144</f>
        <v>48</v>
      </c>
    </row>
    <row r="20" spans="1:4" ht="32.25" customHeight="1" hidden="1">
      <c r="A20" s="11" t="s">
        <v>347</v>
      </c>
      <c r="B20" s="9" t="s">
        <v>346</v>
      </c>
      <c r="C20" s="10">
        <v>3</v>
      </c>
      <c r="D20" s="154" t="s">
        <v>836</v>
      </c>
    </row>
    <row r="21" spans="1:4" ht="32.25" customHeight="1">
      <c r="A21" s="11" t="s">
        <v>348</v>
      </c>
      <c r="B21" s="9" t="s">
        <v>345</v>
      </c>
      <c r="C21" s="10">
        <v>2</v>
      </c>
      <c r="D21" s="162">
        <f>'Indicator Baskets'!K145</f>
        <v>66.66666666666666</v>
      </c>
    </row>
    <row r="22" spans="1:4" ht="32.25" customHeight="1" hidden="1">
      <c r="A22" s="11" t="s">
        <v>348</v>
      </c>
      <c r="B22" s="9" t="s">
        <v>346</v>
      </c>
      <c r="C22" s="10">
        <v>3</v>
      </c>
      <c r="D22" s="154" t="s">
        <v>836</v>
      </c>
    </row>
    <row r="23" spans="1:4" ht="32.25" customHeight="1">
      <c r="A23" s="11" t="s">
        <v>349</v>
      </c>
      <c r="B23" s="9" t="s">
        <v>345</v>
      </c>
      <c r="C23" s="10">
        <v>2</v>
      </c>
      <c r="D23" s="136">
        <f>'Indicator Baskets'!K147</f>
        <v>88.88888888888889</v>
      </c>
    </row>
    <row r="24" spans="1:4" ht="41.25" customHeight="1" hidden="1">
      <c r="A24" s="11" t="s">
        <v>349</v>
      </c>
      <c r="B24" s="9" t="s">
        <v>346</v>
      </c>
      <c r="C24" s="10">
        <v>3</v>
      </c>
      <c r="D24" s="154" t="s">
        <v>836</v>
      </c>
    </row>
    <row r="25" spans="1:4" ht="32.25" customHeight="1">
      <c r="A25" s="409" t="s">
        <v>350</v>
      </c>
      <c r="B25" s="410"/>
      <c r="C25" s="411"/>
      <c r="D25" s="114"/>
    </row>
    <row r="26" spans="1:4" ht="32.25" customHeight="1">
      <c r="A26" s="5" t="s">
        <v>351</v>
      </c>
      <c r="B26" s="8" t="s">
        <v>796</v>
      </c>
      <c r="C26" s="10">
        <v>5</v>
      </c>
      <c r="D26" s="277">
        <f>Finance!D3</f>
        <v>1</v>
      </c>
    </row>
    <row r="27" spans="1:4" ht="32.25" customHeight="1">
      <c r="A27" s="5" t="s">
        <v>351</v>
      </c>
      <c r="B27" s="8" t="s">
        <v>797</v>
      </c>
      <c r="C27" s="10">
        <v>5</v>
      </c>
      <c r="D27" s="277">
        <f>Finance!D4</f>
        <v>1</v>
      </c>
    </row>
    <row r="28" spans="1:4" ht="32.25" customHeight="1">
      <c r="A28" s="5" t="s">
        <v>351</v>
      </c>
      <c r="B28" s="8" t="s">
        <v>798</v>
      </c>
      <c r="C28" s="10">
        <v>5</v>
      </c>
      <c r="D28" s="277">
        <f>Finance!D5</f>
        <v>2</v>
      </c>
    </row>
    <row r="29" spans="1:4" ht="32.25" customHeight="1">
      <c r="A29" s="5" t="s">
        <v>351</v>
      </c>
      <c r="B29" s="8" t="s">
        <v>799</v>
      </c>
      <c r="C29" s="10">
        <v>5</v>
      </c>
      <c r="D29" s="277">
        <f>Finance!D6</f>
        <v>2</v>
      </c>
    </row>
    <row r="30" spans="1:4" ht="32.25" customHeight="1">
      <c r="A30" s="5" t="s">
        <v>351</v>
      </c>
      <c r="B30" s="8" t="s">
        <v>800</v>
      </c>
      <c r="C30" s="10">
        <v>5</v>
      </c>
      <c r="D30" s="277">
        <f>Finance!D7</f>
        <v>2</v>
      </c>
    </row>
    <row r="31" spans="1:4" ht="32.25" customHeight="1">
      <c r="A31" s="11" t="s">
        <v>351</v>
      </c>
      <c r="B31" s="9" t="s">
        <v>328</v>
      </c>
      <c r="C31" s="10">
        <v>1</v>
      </c>
      <c r="D31" s="277">
        <f>Finance!D8</f>
        <v>2</v>
      </c>
    </row>
    <row r="32" spans="1:4" ht="32.25" customHeight="1">
      <c r="A32" s="11" t="s">
        <v>351</v>
      </c>
      <c r="B32" s="9" t="s">
        <v>352</v>
      </c>
      <c r="C32" s="10">
        <v>4</v>
      </c>
      <c r="D32" s="277">
        <f>Finance!D9</f>
        <v>1</v>
      </c>
    </row>
    <row r="33" spans="1:4" ht="32.25" customHeight="1">
      <c r="A33" s="11" t="s">
        <v>351</v>
      </c>
      <c r="B33" s="9" t="s">
        <v>353</v>
      </c>
      <c r="C33" s="10">
        <v>4</v>
      </c>
      <c r="D33" s="277">
        <f>Finance!D10</f>
        <v>1</v>
      </c>
    </row>
    <row r="34" spans="1:4" ht="32.25" customHeight="1">
      <c r="A34" s="11" t="s">
        <v>351</v>
      </c>
      <c r="B34" s="9" t="s">
        <v>354</v>
      </c>
      <c r="C34" s="10" t="s">
        <v>355</v>
      </c>
      <c r="D34" s="277"/>
    </row>
    <row r="35" spans="1:4" ht="32.25" customHeight="1">
      <c r="A35" s="412" t="s">
        <v>356</v>
      </c>
      <c r="B35" s="413"/>
      <c r="C35" s="413"/>
      <c r="D35" s="114"/>
    </row>
    <row r="36" spans="1:4" ht="32.25" customHeight="1">
      <c r="A36" s="5" t="s">
        <v>357</v>
      </c>
      <c r="B36" s="6" t="s">
        <v>358</v>
      </c>
      <c r="C36" s="4">
        <v>4</v>
      </c>
      <c r="D36" s="133">
        <f>Process!D3</f>
        <v>1</v>
      </c>
    </row>
    <row r="37" spans="1:4" ht="32.25" customHeight="1">
      <c r="A37" s="5" t="s">
        <v>357</v>
      </c>
      <c r="B37" s="6" t="s">
        <v>359</v>
      </c>
      <c r="C37" s="4">
        <v>4</v>
      </c>
      <c r="D37" s="133">
        <f>Process!D4</f>
        <v>2</v>
      </c>
    </row>
    <row r="38" spans="1:4" ht="32.25" customHeight="1">
      <c r="A38" s="5" t="s">
        <v>357</v>
      </c>
      <c r="B38" s="6" t="s">
        <v>360</v>
      </c>
      <c r="C38" s="4">
        <v>4</v>
      </c>
      <c r="D38" s="133">
        <f>Process!D5</f>
        <v>1</v>
      </c>
    </row>
    <row r="39" spans="1:4" ht="32.25" customHeight="1">
      <c r="A39" s="406" t="s">
        <v>361</v>
      </c>
      <c r="B39" s="406"/>
      <c r="C39" s="406"/>
      <c r="D39" s="114"/>
    </row>
    <row r="40" spans="1:5" ht="32.25" customHeight="1">
      <c r="A40" s="5" t="s">
        <v>357</v>
      </c>
      <c r="B40" s="6" t="s">
        <v>792</v>
      </c>
      <c r="C40" s="4">
        <v>4</v>
      </c>
      <c r="D40" s="133">
        <v>1</v>
      </c>
      <c r="E40" s="402"/>
    </row>
    <row r="41" spans="1:4" ht="32.25" customHeight="1">
      <c r="A41" s="5" t="s">
        <v>351</v>
      </c>
      <c r="B41" s="6" t="s">
        <v>362</v>
      </c>
      <c r="C41" s="4">
        <v>1</v>
      </c>
      <c r="D41" s="133">
        <f>People!D4</f>
        <v>1</v>
      </c>
    </row>
    <row r="42" spans="1:4" ht="32.25" customHeight="1">
      <c r="A42" s="5" t="s">
        <v>351</v>
      </c>
      <c r="B42" s="6" t="s">
        <v>363</v>
      </c>
      <c r="C42" s="4">
        <v>1</v>
      </c>
      <c r="D42" s="133">
        <f>People!D5</f>
        <v>1</v>
      </c>
    </row>
    <row r="43" spans="1:4" ht="32.25" customHeight="1">
      <c r="A43" s="5" t="s">
        <v>351</v>
      </c>
      <c r="B43" s="6" t="s">
        <v>364</v>
      </c>
      <c r="C43" s="4">
        <v>4</v>
      </c>
      <c r="D43" s="133">
        <f>People!D6</f>
        <v>1</v>
      </c>
    </row>
    <row r="44" spans="1:4" ht="32.25" customHeight="1">
      <c r="A44" s="5" t="s">
        <v>351</v>
      </c>
      <c r="B44" s="6" t="s">
        <v>365</v>
      </c>
      <c r="C44" s="4">
        <v>1</v>
      </c>
      <c r="D44" s="277" t="str">
        <f>People!D7</f>
        <v>Awaiting survey</v>
      </c>
    </row>
    <row r="46" ht="12.75">
      <c r="A46" s="14" t="s">
        <v>366</v>
      </c>
    </row>
    <row r="47" ht="12.75">
      <c r="A47" s="14" t="s">
        <v>367</v>
      </c>
    </row>
    <row r="48" spans="1:3" ht="12.75" customHeight="1">
      <c r="A48" s="116" t="s">
        <v>368</v>
      </c>
      <c r="B48" s="3" t="s">
        <v>369</v>
      </c>
      <c r="C48" s="119"/>
    </row>
    <row r="49" spans="1:3" ht="12.75" customHeight="1">
      <c r="A49" s="117"/>
      <c r="B49" s="3" t="s">
        <v>370</v>
      </c>
      <c r="C49" s="120"/>
    </row>
    <row r="50" spans="1:3" ht="12.75" customHeight="1">
      <c r="A50" s="118"/>
      <c r="B50" s="3" t="s">
        <v>371</v>
      </c>
      <c r="C50" s="121"/>
    </row>
    <row r="51" ht="12.75" customHeight="1">
      <c r="A51" s="14"/>
    </row>
    <row r="52" spans="1:3" ht="12.75" customHeight="1">
      <c r="A52" s="116" t="s">
        <v>372</v>
      </c>
      <c r="B52" s="3" t="s">
        <v>373</v>
      </c>
      <c r="C52" s="119"/>
    </row>
    <row r="53" spans="1:3" ht="12.75" customHeight="1">
      <c r="A53" s="122" t="s">
        <v>374</v>
      </c>
      <c r="B53" s="3" t="s">
        <v>375</v>
      </c>
      <c r="C53" s="120"/>
    </row>
    <row r="54" spans="1:3" ht="12.75" customHeight="1">
      <c r="A54" s="123"/>
      <c r="B54" s="3" t="s">
        <v>376</v>
      </c>
      <c r="C54" s="121"/>
    </row>
    <row r="55" ht="12.75" customHeight="1">
      <c r="C55" s="19"/>
    </row>
    <row r="56" spans="1:3" ht="12.75" customHeight="1">
      <c r="A56" s="116" t="s">
        <v>377</v>
      </c>
      <c r="B56" s="3" t="s">
        <v>378</v>
      </c>
      <c r="C56" s="119"/>
    </row>
    <row r="57" spans="1:3" ht="12.75" customHeight="1">
      <c r="A57" s="122" t="s">
        <v>379</v>
      </c>
      <c r="B57" s="3" t="s">
        <v>380</v>
      </c>
      <c r="C57" s="120"/>
    </row>
    <row r="58" spans="1:3" ht="12.75" customHeight="1">
      <c r="A58" s="123"/>
      <c r="B58" s="3" t="s">
        <v>381</v>
      </c>
      <c r="C58" s="121"/>
    </row>
    <row r="59" ht="12.75" customHeight="1">
      <c r="C59" s="20"/>
    </row>
    <row r="60" ht="12.75" customHeight="1">
      <c r="C60" s="19"/>
    </row>
    <row r="61" spans="1:3" ht="12.75" customHeight="1">
      <c r="A61" s="116" t="s">
        <v>382</v>
      </c>
      <c r="B61" s="116" t="s">
        <v>784</v>
      </c>
      <c r="C61" s="124"/>
    </row>
    <row r="62" spans="1:3" ht="12.75" customHeight="1">
      <c r="A62" s="122"/>
      <c r="B62" s="122" t="s">
        <v>785</v>
      </c>
      <c r="C62" s="125"/>
    </row>
    <row r="63" spans="1:3" ht="12.75" customHeight="1">
      <c r="A63" s="122"/>
      <c r="B63" s="123" t="s">
        <v>786</v>
      </c>
      <c r="C63" s="126"/>
    </row>
    <row r="64" spans="1:3" ht="12.75" customHeight="1">
      <c r="A64" s="122"/>
      <c r="B64" s="116" t="s">
        <v>787</v>
      </c>
      <c r="C64" s="127"/>
    </row>
    <row r="65" spans="1:3" ht="12.75" customHeight="1">
      <c r="A65" s="122"/>
      <c r="B65" s="122" t="s">
        <v>788</v>
      </c>
      <c r="C65" s="128"/>
    </row>
    <row r="66" spans="1:3" ht="12.75" customHeight="1">
      <c r="A66" s="122"/>
      <c r="B66" s="123" t="s">
        <v>789</v>
      </c>
      <c r="C66" s="129"/>
    </row>
    <row r="67" spans="1:3" ht="12.75" customHeight="1">
      <c r="A67" s="122"/>
      <c r="B67" s="116" t="s">
        <v>371</v>
      </c>
      <c r="C67" s="130"/>
    </row>
    <row r="68" spans="1:3" ht="12.75" customHeight="1">
      <c r="A68" s="122"/>
      <c r="B68" s="122" t="s">
        <v>790</v>
      </c>
      <c r="C68" s="131"/>
    </row>
    <row r="69" spans="1:3" ht="12.75" customHeight="1">
      <c r="A69" s="123"/>
      <c r="B69" s="123" t="s">
        <v>791</v>
      </c>
      <c r="C69" s="132"/>
    </row>
    <row r="70" spans="2:3" ht="12.75" customHeight="1">
      <c r="B70" s="16"/>
      <c r="C70" s="20"/>
    </row>
    <row r="71" spans="1:3" ht="12.75" customHeight="1">
      <c r="A71" s="116" t="s">
        <v>385</v>
      </c>
      <c r="B71" s="3" t="s">
        <v>386</v>
      </c>
      <c r="C71" s="119"/>
    </row>
    <row r="72" spans="1:3" ht="12.75" customHeight="1">
      <c r="A72" s="122"/>
      <c r="B72" s="3" t="s">
        <v>387</v>
      </c>
      <c r="C72" s="120"/>
    </row>
    <row r="73" spans="1:3" ht="12.75" customHeight="1">
      <c r="A73" s="118"/>
      <c r="B73" s="3" t="s">
        <v>388</v>
      </c>
      <c r="C73" s="121"/>
    </row>
    <row r="74" ht="12.75">
      <c r="A74" s="14"/>
    </row>
    <row r="75" ht="12.75">
      <c r="A75" s="14"/>
    </row>
    <row r="76" spans="1:3" ht="12.75" hidden="1">
      <c r="A76" s="14"/>
      <c r="B76" s="278" t="s">
        <v>236</v>
      </c>
      <c r="C76" s="158"/>
    </row>
    <row r="77" spans="1:3" ht="12.75" hidden="1">
      <c r="A77" s="14"/>
      <c r="B77" s="279" t="s">
        <v>237</v>
      </c>
      <c r="C77" s="267"/>
    </row>
    <row r="78" spans="2:3" ht="12.75" hidden="1">
      <c r="B78" s="279" t="s">
        <v>238</v>
      </c>
      <c r="C78" s="265"/>
    </row>
    <row r="79" spans="2:3" ht="12.75" hidden="1">
      <c r="B79" s="279" t="s">
        <v>239</v>
      </c>
      <c r="C79" s="266"/>
    </row>
    <row r="80" spans="2:3" ht="12.75" hidden="1">
      <c r="B80" s="279" t="s">
        <v>240</v>
      </c>
      <c r="C80" s="264"/>
    </row>
  </sheetData>
  <mergeCells count="10">
    <mergeCell ref="A2:C2"/>
    <mergeCell ref="A3:A4"/>
    <mergeCell ref="A5:A8"/>
    <mergeCell ref="A10:A11"/>
    <mergeCell ref="A39:C39"/>
    <mergeCell ref="A12:A13"/>
    <mergeCell ref="A14:A15"/>
    <mergeCell ref="A25:C25"/>
    <mergeCell ref="A35:C35"/>
    <mergeCell ref="A16:D16"/>
  </mergeCells>
  <conditionalFormatting sqref="D3:D15 D26:D34 D36:D38 D40:D44">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D17 D19 D23 D21">
    <cfRule type="cellIs" priority="4" dxfId="0" operator="greaterThanOrEqual" stopIfTrue="1">
      <formula>55</formula>
    </cfRule>
    <cfRule type="cellIs" priority="5" dxfId="1" operator="between" stopIfTrue="1">
      <formula>45</formula>
      <formula>55</formula>
    </cfRule>
    <cfRule type="cellIs" priority="6" dxfId="2" operator="lessThan" stopIfTrue="1">
      <formula>45</formula>
    </cfRule>
  </conditionalFormatting>
  <printOptions horizontalCentered="1"/>
  <pageMargins left="0.7480314960629921" right="0.7480314960629921" top="1.21" bottom="0.984251968503937" header="0.5118110236220472" footer="0.5118110236220472"/>
  <pageSetup firstPageNumber="4" useFirstPageNumber="1" horizontalDpi="600" verticalDpi="600" orientation="landscape" paperSize="9" scale="90" r:id="rId1"/>
  <headerFooter alignWithMargins="0">
    <oddHeader>&amp;C&amp;"Arial,Bold"&amp;12CA7 - page &amp;P
Oxfordshire County Council Balanced Scorecard&amp;R&amp;"Arial,Bold"ANNEX 1</oddHeader>
    <oddFooter>&amp;L&amp;F</oddFooter>
  </headerFooter>
  <rowBreaks count="3" manualBreakCount="3">
    <brk id="15" max="13" man="1"/>
    <brk id="34" max="255" man="1"/>
    <brk id="45" max="255" man="1"/>
  </rowBreaks>
</worksheet>
</file>

<file path=xl/worksheets/sheet10.xml><?xml version="1.0" encoding="utf-8"?>
<worksheet xmlns="http://schemas.openxmlformats.org/spreadsheetml/2006/main" xmlns:r="http://schemas.openxmlformats.org/officeDocument/2006/relationships">
  <dimension ref="A1:T21"/>
  <sheetViews>
    <sheetView zoomScale="75" zoomScaleNormal="75" workbookViewId="0" topLeftCell="A4">
      <selection activeCell="D8" sqref="D8"/>
    </sheetView>
  </sheetViews>
  <sheetFormatPr defaultColWidth="9.140625" defaultRowHeight="12.75"/>
  <cols>
    <col min="1" max="1" width="5.140625" style="289" customWidth="1"/>
    <col min="2" max="2" width="9.140625" style="286" hidden="1" customWidth="1"/>
    <col min="3" max="3" width="6.7109375" style="292" customWidth="1"/>
    <col min="4" max="4" width="42.57421875" style="286" customWidth="1"/>
    <col min="5" max="5" width="36.28125" style="286" customWidth="1"/>
    <col min="6" max="6" width="4.28125" style="286" customWidth="1"/>
    <col min="7" max="7" width="4.57421875" style="395" hidden="1" customWidth="1"/>
    <col min="8" max="8" width="5.57421875" style="286" hidden="1" customWidth="1"/>
    <col min="9" max="13" width="9.140625" style="286" hidden="1" customWidth="1"/>
    <col min="14" max="14" width="0" style="286" hidden="1" customWidth="1"/>
    <col min="15" max="15" width="5.140625" style="286" customWidth="1"/>
    <col min="16" max="16" width="5.00390625" style="286" customWidth="1"/>
    <col min="17" max="17" width="3.8515625" style="286" customWidth="1"/>
    <col min="18" max="19" width="5.28125" style="286" customWidth="1"/>
    <col min="20" max="20" width="14.57421875" style="286" customWidth="1"/>
    <col min="21" max="21" width="8.00390625" style="286" customWidth="1"/>
    <col min="22" max="22" width="9.140625" style="286" customWidth="1"/>
    <col min="23" max="23" width="14.28125" style="286" customWidth="1"/>
    <col min="24" max="24" width="16.7109375" style="286" customWidth="1"/>
    <col min="25" max="25" width="23.421875" style="286" customWidth="1"/>
    <col min="26" max="16384" width="9.140625" style="286" customWidth="1"/>
  </cols>
  <sheetData>
    <row r="1" spans="3:20" ht="12.75">
      <c r="C1" s="330"/>
      <c r="D1" s="282" t="s">
        <v>39</v>
      </c>
      <c r="E1" s="283" t="s">
        <v>40</v>
      </c>
      <c r="F1" s="284"/>
      <c r="G1" s="428" t="s">
        <v>41</v>
      </c>
      <c r="H1" s="429"/>
      <c r="I1" s="429"/>
      <c r="J1" s="429"/>
      <c r="K1" s="430"/>
      <c r="L1" s="403"/>
      <c r="M1" s="404"/>
      <c r="N1" s="405"/>
      <c r="O1" s="431" t="s">
        <v>42</v>
      </c>
      <c r="P1" s="432"/>
      <c r="Q1" s="432"/>
      <c r="R1" s="432"/>
      <c r="S1" s="433"/>
      <c r="T1" s="285"/>
    </row>
    <row r="2" spans="3:20" ht="267.75">
      <c r="C2" s="294" t="s">
        <v>43</v>
      </c>
      <c r="D2" s="294" t="s">
        <v>44</v>
      </c>
      <c r="E2" s="295" t="s">
        <v>45</v>
      </c>
      <c r="F2" s="296" t="s">
        <v>46</v>
      </c>
      <c r="G2" s="297" t="s">
        <v>47</v>
      </c>
      <c r="H2" s="298" t="s">
        <v>48</v>
      </c>
      <c r="I2" s="299" t="s">
        <v>49</v>
      </c>
      <c r="J2" s="298" t="s">
        <v>50</v>
      </c>
      <c r="K2" s="300" t="s">
        <v>51</v>
      </c>
      <c r="L2" s="301" t="s">
        <v>52</v>
      </c>
      <c r="M2" s="302" t="s">
        <v>53</v>
      </c>
      <c r="N2" s="303" t="s">
        <v>54</v>
      </c>
      <c r="O2" s="304" t="s">
        <v>55</v>
      </c>
      <c r="P2" s="305" t="s">
        <v>51</v>
      </c>
      <c r="Q2" s="306" t="s">
        <v>52</v>
      </c>
      <c r="R2" s="305" t="s">
        <v>53</v>
      </c>
      <c r="S2" s="303" t="s">
        <v>54</v>
      </c>
      <c r="T2" s="295" t="s">
        <v>56</v>
      </c>
    </row>
    <row r="3" spans="1:20" s="293" customFormat="1" ht="216.75">
      <c r="A3" s="360" t="s">
        <v>138</v>
      </c>
      <c r="B3" s="293" t="s">
        <v>37</v>
      </c>
      <c r="C3" s="361" t="s">
        <v>139</v>
      </c>
      <c r="D3" s="324" t="s">
        <v>0</v>
      </c>
      <c r="E3" s="317" t="s">
        <v>4</v>
      </c>
      <c r="F3" s="310" t="s">
        <v>140</v>
      </c>
      <c r="G3" s="334" t="s">
        <v>81</v>
      </c>
      <c r="H3" s="310" t="s">
        <v>75</v>
      </c>
      <c r="I3" s="309" t="s">
        <v>141</v>
      </c>
      <c r="J3" s="309">
        <v>8</v>
      </c>
      <c r="K3" s="313">
        <v>5</v>
      </c>
      <c r="L3" s="309">
        <v>3</v>
      </c>
      <c r="M3" s="309">
        <v>2</v>
      </c>
      <c r="N3" s="314" t="str">
        <f>IF(K3&lt;1,"",IF(AND(K3&gt;3,L3&gt;2),"CCMT",IF(AND(K3&gt;3,L3&lt;3),"DIRECTOR",IF(AND(K3=3,L3&gt;2),"DIRECTOR",IF(AND(K3=3,L3&lt;3),"SERVICE",IF(K3&lt;3,"SERVICE"))))))</f>
        <v>CCMT</v>
      </c>
      <c r="O3" s="362" t="s">
        <v>142</v>
      </c>
      <c r="P3" s="313">
        <v>4</v>
      </c>
      <c r="Q3" s="313">
        <v>4</v>
      </c>
      <c r="R3" s="313">
        <v>2</v>
      </c>
      <c r="S3" s="314" t="str">
        <f>IF(P3&lt;1,"-",IF(AND(P3&gt;3,Q3&gt;2),"CCMT",IF(AND(P3&gt;3,Q3&lt;3),"DIRECTOR",IF(AND(P3=3,Q3&gt;2),"DIRECTOR",IF(AND(P3=3,Q3&lt;3),"SERVICE",IF(P3&lt;3,"SERVICE",))))))</f>
        <v>CCMT</v>
      </c>
      <c r="T3" s="309" t="s">
        <v>143</v>
      </c>
    </row>
    <row r="4" spans="1:20" ht="191.25">
      <c r="A4" s="360" t="s">
        <v>138</v>
      </c>
      <c r="B4" s="293" t="s">
        <v>37</v>
      </c>
      <c r="C4" s="363" t="s">
        <v>144</v>
      </c>
      <c r="D4" s="317" t="s">
        <v>5</v>
      </c>
      <c r="E4" s="317" t="s">
        <v>9</v>
      </c>
      <c r="F4" s="317" t="s">
        <v>145</v>
      </c>
      <c r="G4" s="364">
        <v>38808</v>
      </c>
      <c r="H4" s="365" t="s">
        <v>146</v>
      </c>
      <c r="I4" s="317" t="s">
        <v>147</v>
      </c>
      <c r="J4" s="366">
        <v>3</v>
      </c>
      <c r="K4" s="367">
        <v>3</v>
      </c>
      <c r="L4" s="367">
        <v>3</v>
      </c>
      <c r="M4" s="367">
        <v>2</v>
      </c>
      <c r="N4" s="314" t="str">
        <f>IF(K4&lt;1,"",IF(AND(K4&gt;3,L4&gt;2),"CCMT",IF(AND(K4&gt;3,L4&lt;3),"DIRECTOR",IF(AND(K4=3,L4&gt;2),"DIRECTOR",IF(AND(K4=3,L4&lt;3),"SERVICE",IF(K4&lt;3,"SERVICE"))))))</f>
        <v>DIRECTOR</v>
      </c>
      <c r="O4" s="315">
        <v>39094</v>
      </c>
      <c r="P4" s="367">
        <v>4</v>
      </c>
      <c r="Q4" s="367">
        <v>2</v>
      </c>
      <c r="R4" s="367">
        <v>1</v>
      </c>
      <c r="S4" s="368" t="str">
        <f>IF(P4&lt;1,"-",IF(AND(P4&gt;3,Q4&gt;2),"CCMT",IF(AND(P4&gt;3,Q4&lt;3),"DIRECTOR",IF(AND(P4=3,Q4&gt;2),"DIRECTOR",IF(AND(P4=3,Q4&lt;3),"SERVICE",IF(P4&lt;3,"SERVICE",))))))</f>
        <v>DIRECTOR</v>
      </c>
      <c r="T4" s="369" t="s">
        <v>148</v>
      </c>
    </row>
    <row r="5" spans="1:20" ht="51">
      <c r="A5" s="289" t="s">
        <v>138</v>
      </c>
      <c r="B5" s="286" t="s">
        <v>149</v>
      </c>
      <c r="C5" s="370" t="s">
        <v>242</v>
      </c>
      <c r="D5" s="370" t="s">
        <v>150</v>
      </c>
      <c r="E5" s="370" t="s">
        <v>151</v>
      </c>
      <c r="F5" s="370" t="s">
        <v>152</v>
      </c>
      <c r="G5" s="371"/>
      <c r="H5" s="372" t="s">
        <v>75</v>
      </c>
      <c r="I5" s="367" t="s">
        <v>153</v>
      </c>
      <c r="J5" s="367"/>
      <c r="K5" s="367"/>
      <c r="L5" s="367"/>
      <c r="M5" s="367"/>
      <c r="N5" s="373">
        <f>IF(K5&lt;1,"",IF(AND(K5&gt;3,L5&gt;2),"CCMT",IF(AND(K5&gt;3,L5&lt;3),"DIRECTOR",IF(AND(K5=3,L5&gt;2),"DIRECTOR",IF(AND(K5=3,L5&lt;3),"SERVICE",IF(K5&lt;3,"SERVICE"))))))</f>
      </c>
      <c r="O5" s="315" t="s">
        <v>108</v>
      </c>
      <c r="P5" s="374">
        <v>4</v>
      </c>
      <c r="Q5" s="374">
        <v>3</v>
      </c>
      <c r="R5" s="374">
        <v>2</v>
      </c>
      <c r="S5" s="375" t="str">
        <f>IF(P5&lt;1,"-",IF(AND(P5&gt;3,Q5&gt;2),"CCMT",IF(AND(P5&gt;3,Q5&lt;3),"DIRECTOR",IF(AND(P5=3,Q5&gt;2),"DIRECTOR",IF(AND(P5=3,Q5&lt;3),"SERVICE",IF(P5&lt;3,"SERVICE",))))))</f>
        <v>CCMT</v>
      </c>
      <c r="T5" s="370"/>
    </row>
    <row r="6" spans="1:20" ht="191.25">
      <c r="A6" s="289" t="s">
        <v>138</v>
      </c>
      <c r="B6" s="286" t="s">
        <v>154</v>
      </c>
      <c r="C6" s="313" t="s">
        <v>241</v>
      </c>
      <c r="D6" s="324" t="s">
        <v>1</v>
      </c>
      <c r="E6" s="317" t="s">
        <v>10</v>
      </c>
      <c r="F6" s="310" t="s">
        <v>155</v>
      </c>
      <c r="G6" s="323" t="s">
        <v>156</v>
      </c>
      <c r="H6" s="312" t="s">
        <v>75</v>
      </c>
      <c r="I6" s="309" t="s">
        <v>157</v>
      </c>
      <c r="J6" s="309"/>
      <c r="K6" s="313">
        <v>4</v>
      </c>
      <c r="L6" s="313">
        <v>4</v>
      </c>
      <c r="M6" s="313">
        <v>2</v>
      </c>
      <c r="N6" s="314" t="str">
        <f aca="true" t="shared" si="0" ref="N6:N21">IF(K6&lt;1,"",IF(AND(K6&gt;3,L6&gt;2),"CCMT",IF(AND(K6&gt;3,L6&lt;3),"DIRECTOR",IF(AND(K6=3,L6&gt;2),"DIRECTOR",IF(AND(K6=3,L6&lt;3),"SERVICE",IF(K6&lt;3,"SERVICE"))))))</f>
        <v>CCMT</v>
      </c>
      <c r="O6" s="315" t="s">
        <v>108</v>
      </c>
      <c r="P6" s="313">
        <v>4</v>
      </c>
      <c r="Q6" s="313">
        <v>4</v>
      </c>
      <c r="R6" s="313">
        <v>1</v>
      </c>
      <c r="S6" s="314" t="str">
        <f>IF(P6&lt;1,"-",IF(AND(P6&gt;3,Q6&gt;2),"CCMT",IF(AND(P6&gt;3,Q6&lt;3),"DIRECTOR",IF(AND(P6=3,Q6&gt;2),"DIRECTOR",IF(AND(P6=3,Q6&lt;3),"SERVICE",IF(P6&lt;3,"SERVICE",))))))</f>
        <v>CCMT</v>
      </c>
      <c r="T6" s="309" t="s">
        <v>158</v>
      </c>
    </row>
    <row r="7" spans="1:20" ht="114.75">
      <c r="A7" s="289" t="s">
        <v>159</v>
      </c>
      <c r="B7" s="286" t="s">
        <v>160</v>
      </c>
      <c r="C7" s="317" t="s">
        <v>244</v>
      </c>
      <c r="D7" s="324" t="s">
        <v>2</v>
      </c>
      <c r="E7" s="317" t="s">
        <v>161</v>
      </c>
      <c r="F7" s="356" t="s">
        <v>126</v>
      </c>
      <c r="G7" s="357">
        <v>38806</v>
      </c>
      <c r="H7" s="328" t="s">
        <v>75</v>
      </c>
      <c r="I7" s="358" t="s">
        <v>162</v>
      </c>
      <c r="J7" s="356" t="s">
        <v>163</v>
      </c>
      <c r="K7" s="330">
        <v>5</v>
      </c>
      <c r="L7" s="330">
        <v>1</v>
      </c>
      <c r="M7" s="330">
        <v>1</v>
      </c>
      <c r="N7" s="331" t="str">
        <f t="shared" si="0"/>
        <v>DIRECTOR</v>
      </c>
      <c r="O7" s="359">
        <v>38910</v>
      </c>
      <c r="P7" s="330">
        <v>5</v>
      </c>
      <c r="Q7" s="330">
        <v>3</v>
      </c>
      <c r="R7" s="330">
        <v>2</v>
      </c>
      <c r="S7" s="331" t="str">
        <f>IF(P7&lt;1,"",IF(AND(P7&gt;3,Q7&gt;2),"CCMT",IF(AND(P7&gt;3,Q7&lt;3),"DIRECTOR",IF(AND(P7=3,Q7&gt;2),"DIRECTOR",IF(AND(P7=3,Q7&lt;3),"SERVICE",IF(P7&lt;3,"SERVICE"))))))</f>
        <v>CCMT</v>
      </c>
      <c r="T7" s="309" t="s">
        <v>164</v>
      </c>
    </row>
    <row r="8" spans="1:20" ht="102">
      <c r="A8" s="289" t="s">
        <v>159</v>
      </c>
      <c r="B8" s="286" t="s">
        <v>165</v>
      </c>
      <c r="C8" s="376">
        <v>4</v>
      </c>
      <c r="D8" s="377" t="s">
        <v>3</v>
      </c>
      <c r="E8" s="317" t="s">
        <v>166</v>
      </c>
      <c r="F8" s="317" t="s">
        <v>167</v>
      </c>
      <c r="G8" s="378">
        <v>38783</v>
      </c>
      <c r="H8" s="356" t="s">
        <v>64</v>
      </c>
      <c r="I8" s="309"/>
      <c r="J8" s="309"/>
      <c r="K8" s="330">
        <v>4</v>
      </c>
      <c r="L8" s="317">
        <v>1</v>
      </c>
      <c r="M8" s="317">
        <v>2</v>
      </c>
      <c r="N8" s="331" t="str">
        <f t="shared" si="0"/>
        <v>DIRECTOR</v>
      </c>
      <c r="O8" s="379">
        <v>39092</v>
      </c>
      <c r="P8" s="380">
        <v>4</v>
      </c>
      <c r="Q8" s="381">
        <v>4</v>
      </c>
      <c r="R8" s="381">
        <v>2</v>
      </c>
      <c r="S8" s="382" t="str">
        <f>IF(P8&lt;1,"",IF(AND(P8&gt;3,Q8&gt;2),"CCMT",IF(AND(P8&gt;3,Q8&lt;3),"DIRECTOR",IF(AND(P8=3,Q8&gt;2),"DIRECTOR",IF(AND(P8=3,Q8&lt;3),"SERVICE",IF(P8&lt;3,"SERVICE"))))))</f>
        <v>CCMT</v>
      </c>
      <c r="T8" s="383" t="s">
        <v>168</v>
      </c>
    </row>
    <row r="9" spans="1:20" ht="107.25" customHeight="1">
      <c r="A9" s="289" t="s">
        <v>159</v>
      </c>
      <c r="B9" s="286" t="s">
        <v>169</v>
      </c>
      <c r="C9" s="317" t="s">
        <v>247</v>
      </c>
      <c r="D9" s="324" t="s">
        <v>870</v>
      </c>
      <c r="E9" s="325" t="s">
        <v>131</v>
      </c>
      <c r="F9" s="326" t="s">
        <v>74</v>
      </c>
      <c r="G9" s="327">
        <v>38803</v>
      </c>
      <c r="H9" s="328" t="s">
        <v>75</v>
      </c>
      <c r="I9" s="317" t="s">
        <v>76</v>
      </c>
      <c r="J9" s="329" t="s">
        <v>77</v>
      </c>
      <c r="K9" s="330">
        <v>5</v>
      </c>
      <c r="L9" s="330">
        <v>1</v>
      </c>
      <c r="M9" s="330">
        <v>2</v>
      </c>
      <c r="N9" s="331" t="str">
        <f t="shared" si="0"/>
        <v>DIRECTOR</v>
      </c>
      <c r="O9" s="315">
        <v>39100</v>
      </c>
      <c r="P9" s="313">
        <v>4</v>
      </c>
      <c r="Q9" s="313">
        <v>1</v>
      </c>
      <c r="R9" s="313">
        <v>2</v>
      </c>
      <c r="S9" s="331" t="str">
        <f>IF(P9&lt;1,"-",IF(AND(P9&gt;3,Q9&gt;2),"CCMT",IF(AND(P9&gt;3,Q9&lt;3),"DIRECTOR",IF(AND(P9=3,Q9&gt;2),"DIRECTOR",IF(AND(P9=3,Q9&lt;3),"SERVICE",IF(P9&lt;3,"SERVICE",))))))</f>
        <v>DIRECTOR</v>
      </c>
      <c r="T9" s="309" t="s">
        <v>78</v>
      </c>
    </row>
    <row r="10" spans="1:20" ht="114.75">
      <c r="A10" s="289" t="s">
        <v>159</v>
      </c>
      <c r="B10" s="286" t="s">
        <v>160</v>
      </c>
      <c r="C10" s="317" t="s">
        <v>245</v>
      </c>
      <c r="D10" s="324" t="s">
        <v>316</v>
      </c>
      <c r="E10" s="317" t="s">
        <v>11</v>
      </c>
      <c r="F10" s="356" t="s">
        <v>126</v>
      </c>
      <c r="G10" s="357">
        <v>38806</v>
      </c>
      <c r="H10" s="328" t="s">
        <v>75</v>
      </c>
      <c r="I10" s="358" t="s">
        <v>162</v>
      </c>
      <c r="J10" s="356" t="s">
        <v>163</v>
      </c>
      <c r="K10" s="330">
        <v>5</v>
      </c>
      <c r="L10" s="330">
        <v>2</v>
      </c>
      <c r="M10" s="330">
        <v>2</v>
      </c>
      <c r="N10" s="331" t="str">
        <f t="shared" si="0"/>
        <v>DIRECTOR</v>
      </c>
      <c r="O10" s="359">
        <v>39097</v>
      </c>
      <c r="P10" s="330">
        <v>5</v>
      </c>
      <c r="Q10" s="330">
        <v>2</v>
      </c>
      <c r="R10" s="330">
        <v>2</v>
      </c>
      <c r="S10" s="331" t="str">
        <f aca="true" t="shared" si="1" ref="S10:S21">IF(P10&lt;1,"",IF(AND(P10&gt;3,Q10&gt;2),"CCMT",IF(AND(P10&gt;3,Q10&lt;3),"DIRECTOR",IF(AND(P10=3,Q10&gt;2),"DIRECTOR",IF(AND(P10=3,Q10&lt;3),"SERVICE",IF(P10&lt;3,"SERVICE"))))))</f>
        <v>DIRECTOR</v>
      </c>
      <c r="T10" s="317" t="s">
        <v>170</v>
      </c>
    </row>
    <row r="11" spans="1:20" ht="114.75">
      <c r="A11" s="289" t="s">
        <v>159</v>
      </c>
      <c r="B11" s="286" t="s">
        <v>160</v>
      </c>
      <c r="C11" s="317" t="s">
        <v>246</v>
      </c>
      <c r="D11" s="324" t="s">
        <v>317</v>
      </c>
      <c r="E11" s="317" t="s">
        <v>171</v>
      </c>
      <c r="F11" s="356" t="s">
        <v>126</v>
      </c>
      <c r="G11" s="357">
        <v>38806</v>
      </c>
      <c r="H11" s="328" t="s">
        <v>75</v>
      </c>
      <c r="I11" s="358" t="s">
        <v>162</v>
      </c>
      <c r="J11" s="356" t="s">
        <v>163</v>
      </c>
      <c r="K11" s="330">
        <v>4</v>
      </c>
      <c r="L11" s="330">
        <v>2</v>
      </c>
      <c r="M11" s="330">
        <v>1</v>
      </c>
      <c r="N11" s="331" t="str">
        <f t="shared" si="0"/>
        <v>DIRECTOR</v>
      </c>
      <c r="O11" s="359">
        <v>39097</v>
      </c>
      <c r="P11" s="330">
        <v>5</v>
      </c>
      <c r="Q11" s="330">
        <v>2</v>
      </c>
      <c r="R11" s="330">
        <v>1</v>
      </c>
      <c r="S11" s="331" t="str">
        <f t="shared" si="1"/>
        <v>DIRECTOR</v>
      </c>
      <c r="T11" s="317" t="s">
        <v>172</v>
      </c>
    </row>
    <row r="12" spans="1:20" ht="165.75">
      <c r="A12" s="289" t="s">
        <v>159</v>
      </c>
      <c r="C12" s="317" t="s">
        <v>243</v>
      </c>
      <c r="D12" s="324" t="s">
        <v>318</v>
      </c>
      <c r="E12" s="317" t="s">
        <v>12</v>
      </c>
      <c r="F12" s="326" t="s">
        <v>173</v>
      </c>
      <c r="G12" s="327">
        <v>38721</v>
      </c>
      <c r="H12" s="328" t="s">
        <v>75</v>
      </c>
      <c r="I12" s="317" t="s">
        <v>174</v>
      </c>
      <c r="J12" s="356" t="s">
        <v>175</v>
      </c>
      <c r="K12" s="330">
        <v>4</v>
      </c>
      <c r="L12" s="330">
        <v>4</v>
      </c>
      <c r="M12" s="330">
        <v>3</v>
      </c>
      <c r="N12" s="331" t="str">
        <f>IF(K12&lt;1,"",IF(AND(K12&gt;3,L12&gt;2),"CCMT",IF(AND(K12&gt;3,L12&lt;3),"DIRECTOR",IF(AND(K12=3,L12&gt;2),"DIRECTOR",IF(AND(K12=3,L12&lt;3),"SERVICE",IF(K12&lt;3,"SERVICE"))))))</f>
        <v>CCMT</v>
      </c>
      <c r="O12" s="315">
        <v>38807</v>
      </c>
      <c r="P12" s="313">
        <v>4</v>
      </c>
      <c r="Q12" s="313">
        <v>2</v>
      </c>
      <c r="R12" s="330">
        <v>2</v>
      </c>
      <c r="S12" s="331" t="str">
        <f>IF(P12&lt;1,"-",IF(AND(P12&gt;3,Q12&gt;2),"CCMT",IF(AND(P12&gt;3,Q12&lt;3),"DIRECTOR",IF(AND(P12=3,Q12&gt;2),"DIRECTOR",IF(AND(P12=3,Q12&lt;3),"SERVICE",IF(P12&lt;3,"SERVICE",))))))</f>
        <v>DIRECTOR</v>
      </c>
      <c r="T12" s="309" t="s">
        <v>176</v>
      </c>
    </row>
    <row r="13" spans="1:20" ht="187.5" customHeight="1">
      <c r="A13" s="289" t="s">
        <v>177</v>
      </c>
      <c r="C13" s="318" t="s">
        <v>68</v>
      </c>
      <c r="D13" s="319" t="s">
        <v>869</v>
      </c>
      <c r="E13" s="309" t="s">
        <v>69</v>
      </c>
      <c r="F13" s="320" t="s">
        <v>70</v>
      </c>
      <c r="G13" s="384">
        <v>38918</v>
      </c>
      <c r="H13" s="313" t="s">
        <v>71</v>
      </c>
      <c r="I13" s="309" t="s">
        <v>72</v>
      </c>
      <c r="J13" s="309"/>
      <c r="K13" s="313">
        <v>5</v>
      </c>
      <c r="L13" s="313">
        <v>4</v>
      </c>
      <c r="M13" s="309">
        <v>2</v>
      </c>
      <c r="N13" s="322" t="str">
        <f t="shared" si="0"/>
        <v>CCMT</v>
      </c>
      <c r="O13" s="323">
        <v>39112</v>
      </c>
      <c r="P13" s="313">
        <v>5</v>
      </c>
      <c r="Q13" s="313">
        <v>4</v>
      </c>
      <c r="R13" s="313">
        <v>2</v>
      </c>
      <c r="S13" s="322" t="str">
        <f t="shared" si="1"/>
        <v>CCMT</v>
      </c>
      <c r="T13" s="309" t="s">
        <v>73</v>
      </c>
    </row>
    <row r="14" spans="1:20" ht="339" customHeight="1">
      <c r="A14" s="289" t="s">
        <v>177</v>
      </c>
      <c r="C14" s="318" t="s">
        <v>178</v>
      </c>
      <c r="D14" s="385" t="s">
        <v>319</v>
      </c>
      <c r="E14" s="386" t="s">
        <v>13</v>
      </c>
      <c r="F14" s="386" t="s">
        <v>179</v>
      </c>
      <c r="G14" s="384">
        <v>38918</v>
      </c>
      <c r="H14" s="386" t="s">
        <v>180</v>
      </c>
      <c r="I14" s="317" t="s">
        <v>14</v>
      </c>
      <c r="J14" s="386" t="s">
        <v>181</v>
      </c>
      <c r="K14" s="386">
        <v>4</v>
      </c>
      <c r="L14" s="386">
        <v>4</v>
      </c>
      <c r="M14" s="309">
        <v>2</v>
      </c>
      <c r="N14" s="322" t="str">
        <f t="shared" si="0"/>
        <v>CCMT</v>
      </c>
      <c r="O14" s="387">
        <v>39112</v>
      </c>
      <c r="P14" s="386">
        <v>5</v>
      </c>
      <c r="Q14" s="386">
        <v>4</v>
      </c>
      <c r="R14" s="386">
        <v>2</v>
      </c>
      <c r="S14" s="322" t="str">
        <f t="shared" si="1"/>
        <v>CCMT</v>
      </c>
      <c r="T14" s="386" t="s">
        <v>182</v>
      </c>
    </row>
    <row r="15" spans="1:20" ht="213" customHeight="1">
      <c r="A15" s="289" t="s">
        <v>177</v>
      </c>
      <c r="C15" s="318" t="s">
        <v>183</v>
      </c>
      <c r="D15" s="319" t="s">
        <v>320</v>
      </c>
      <c r="E15" s="386" t="s">
        <v>15</v>
      </c>
      <c r="F15" s="309" t="s">
        <v>184</v>
      </c>
      <c r="G15" s="384">
        <v>38918</v>
      </c>
      <c r="H15" s="313" t="s">
        <v>185</v>
      </c>
      <c r="I15" s="318" t="s">
        <v>16</v>
      </c>
      <c r="J15" s="309" t="s">
        <v>186</v>
      </c>
      <c r="K15" s="313">
        <v>4</v>
      </c>
      <c r="L15" s="313">
        <v>4</v>
      </c>
      <c r="M15" s="309">
        <v>2</v>
      </c>
      <c r="N15" s="322" t="str">
        <f t="shared" si="0"/>
        <v>CCMT</v>
      </c>
      <c r="O15" s="323">
        <v>39112</v>
      </c>
      <c r="P15" s="313">
        <v>4</v>
      </c>
      <c r="Q15" s="313">
        <v>4</v>
      </c>
      <c r="R15" s="309">
        <v>2</v>
      </c>
      <c r="S15" s="322" t="str">
        <f t="shared" si="1"/>
        <v>CCMT</v>
      </c>
      <c r="T15" s="354" t="s">
        <v>187</v>
      </c>
    </row>
    <row r="16" spans="1:20" ht="114.75">
      <c r="A16" s="289" t="s">
        <v>177</v>
      </c>
      <c r="C16" s="309" t="s">
        <v>32</v>
      </c>
      <c r="D16" s="319" t="s">
        <v>321</v>
      </c>
      <c r="E16" s="309" t="s">
        <v>20</v>
      </c>
      <c r="F16" s="388" t="s">
        <v>188</v>
      </c>
      <c r="G16" s="389">
        <v>38897</v>
      </c>
      <c r="H16" s="340"/>
      <c r="I16" s="309" t="s">
        <v>189</v>
      </c>
      <c r="J16" s="309"/>
      <c r="K16" s="313">
        <v>4</v>
      </c>
      <c r="L16" s="313">
        <v>4</v>
      </c>
      <c r="M16" s="313">
        <v>2</v>
      </c>
      <c r="N16" s="331" t="str">
        <f t="shared" si="0"/>
        <v>CCMT</v>
      </c>
      <c r="O16" s="323">
        <v>38981</v>
      </c>
      <c r="P16" s="313">
        <v>4</v>
      </c>
      <c r="Q16" s="313">
        <v>4</v>
      </c>
      <c r="R16" s="313">
        <v>2</v>
      </c>
      <c r="S16" s="331" t="str">
        <f t="shared" si="1"/>
        <v>CCMT</v>
      </c>
      <c r="T16" s="316" t="s">
        <v>190</v>
      </c>
    </row>
    <row r="17" spans="1:20" ht="63.75">
      <c r="A17" s="289" t="s">
        <v>177</v>
      </c>
      <c r="C17" s="309" t="s">
        <v>33</v>
      </c>
      <c r="D17" s="390" t="s">
        <v>322</v>
      </c>
      <c r="E17" s="309" t="s">
        <v>191</v>
      </c>
      <c r="F17" s="310" t="s">
        <v>192</v>
      </c>
      <c r="G17" s="334">
        <v>38882</v>
      </c>
      <c r="H17" s="312" t="s">
        <v>64</v>
      </c>
      <c r="I17" s="309" t="s">
        <v>193</v>
      </c>
      <c r="J17" s="309"/>
      <c r="K17" s="313">
        <v>4</v>
      </c>
      <c r="L17" s="313">
        <v>3</v>
      </c>
      <c r="M17" s="313">
        <v>3</v>
      </c>
      <c r="N17" s="331" t="str">
        <f t="shared" si="0"/>
        <v>CCMT</v>
      </c>
      <c r="O17" s="323">
        <v>39106</v>
      </c>
      <c r="P17" s="313">
        <v>4</v>
      </c>
      <c r="Q17" s="313">
        <v>3</v>
      </c>
      <c r="R17" s="313">
        <v>2</v>
      </c>
      <c r="S17" s="331" t="str">
        <f t="shared" si="1"/>
        <v>CCMT</v>
      </c>
      <c r="T17" s="316" t="s">
        <v>194</v>
      </c>
    </row>
    <row r="18" spans="1:20" ht="242.25">
      <c r="A18" s="289" t="s">
        <v>177</v>
      </c>
      <c r="C18" s="309" t="s">
        <v>195</v>
      </c>
      <c r="D18" s="390" t="s">
        <v>323</v>
      </c>
      <c r="E18" s="309" t="s">
        <v>21</v>
      </c>
      <c r="F18" s="316" t="s">
        <v>196</v>
      </c>
      <c r="G18" s="391">
        <v>38903</v>
      </c>
      <c r="H18" s="316" t="s">
        <v>197</v>
      </c>
      <c r="I18" s="309"/>
      <c r="J18" s="309"/>
      <c r="K18" s="309">
        <v>4</v>
      </c>
      <c r="L18" s="309">
        <v>4</v>
      </c>
      <c r="M18" s="309">
        <v>2</v>
      </c>
      <c r="N18" s="322" t="str">
        <f t="shared" si="0"/>
        <v>CCMT</v>
      </c>
      <c r="O18" s="392">
        <v>39112</v>
      </c>
      <c r="P18" s="309">
        <v>4</v>
      </c>
      <c r="Q18" s="309">
        <v>3</v>
      </c>
      <c r="R18" s="309">
        <v>1</v>
      </c>
      <c r="S18" s="322" t="str">
        <f t="shared" si="1"/>
        <v>CCMT</v>
      </c>
      <c r="T18" s="316" t="s">
        <v>198</v>
      </c>
    </row>
    <row r="19" spans="1:20" ht="150.75">
      <c r="A19" s="289" t="s">
        <v>177</v>
      </c>
      <c r="C19" s="309" t="s">
        <v>34</v>
      </c>
      <c r="D19" s="319" t="s">
        <v>324</v>
      </c>
      <c r="E19" s="309" t="s">
        <v>199</v>
      </c>
      <c r="F19" s="388" t="s">
        <v>200</v>
      </c>
      <c r="G19" s="393">
        <v>38897</v>
      </c>
      <c r="H19" s="312"/>
      <c r="I19" s="309" t="s">
        <v>201</v>
      </c>
      <c r="J19" s="309"/>
      <c r="K19" s="313">
        <v>4</v>
      </c>
      <c r="L19" s="346">
        <v>1</v>
      </c>
      <c r="M19" s="313">
        <v>1</v>
      </c>
      <c r="N19" s="331" t="str">
        <f t="shared" si="0"/>
        <v>DIRECTOR</v>
      </c>
      <c r="O19" s="323">
        <v>38982</v>
      </c>
      <c r="P19" s="313">
        <v>4</v>
      </c>
      <c r="Q19" s="313">
        <v>2</v>
      </c>
      <c r="R19" s="313">
        <v>1</v>
      </c>
      <c r="S19" s="331" t="str">
        <f t="shared" si="1"/>
        <v>DIRECTOR</v>
      </c>
      <c r="T19" s="316" t="s">
        <v>202</v>
      </c>
    </row>
    <row r="20" spans="1:20" ht="114.75">
      <c r="A20" s="289" t="s">
        <v>177</v>
      </c>
      <c r="C20" s="309" t="s">
        <v>35</v>
      </c>
      <c r="D20" s="319" t="s">
        <v>325</v>
      </c>
      <c r="E20" s="309" t="s">
        <v>22</v>
      </c>
      <c r="F20" s="388" t="s">
        <v>203</v>
      </c>
      <c r="G20" s="389">
        <v>39105</v>
      </c>
      <c r="H20" s="340"/>
      <c r="I20" s="309" t="s">
        <v>204</v>
      </c>
      <c r="J20" s="309"/>
      <c r="K20" s="313">
        <v>4</v>
      </c>
      <c r="L20" s="313">
        <v>2</v>
      </c>
      <c r="M20" s="313">
        <v>2</v>
      </c>
      <c r="N20" s="331" t="str">
        <f t="shared" si="0"/>
        <v>DIRECTOR</v>
      </c>
      <c r="O20" s="323">
        <v>39105</v>
      </c>
      <c r="P20" s="313">
        <v>4</v>
      </c>
      <c r="Q20" s="313">
        <v>2</v>
      </c>
      <c r="R20" s="313">
        <v>2</v>
      </c>
      <c r="S20" s="331" t="str">
        <f t="shared" si="1"/>
        <v>DIRECTOR</v>
      </c>
      <c r="T20" s="316" t="s">
        <v>205</v>
      </c>
    </row>
    <row r="21" spans="1:20" ht="54">
      <c r="A21" s="289" t="s">
        <v>177</v>
      </c>
      <c r="C21" s="309" t="s">
        <v>36</v>
      </c>
      <c r="D21" s="390" t="s">
        <v>326</v>
      </c>
      <c r="E21" s="309" t="s">
        <v>206</v>
      </c>
      <c r="F21" s="338" t="s">
        <v>207</v>
      </c>
      <c r="G21" s="394">
        <v>39020</v>
      </c>
      <c r="H21" s="340" t="s">
        <v>75</v>
      </c>
      <c r="I21" s="309"/>
      <c r="J21" s="309"/>
      <c r="K21" s="313">
        <v>4</v>
      </c>
      <c r="L21" s="313">
        <v>2</v>
      </c>
      <c r="M21" s="313">
        <v>2</v>
      </c>
      <c r="N21" s="331" t="str">
        <f t="shared" si="0"/>
        <v>DIRECTOR</v>
      </c>
      <c r="O21" s="323">
        <v>39105</v>
      </c>
      <c r="P21" s="313">
        <v>4</v>
      </c>
      <c r="Q21" s="313">
        <v>2</v>
      </c>
      <c r="R21" s="313">
        <v>2</v>
      </c>
      <c r="S21" s="322" t="str">
        <f t="shared" si="1"/>
        <v>DIRECTOR</v>
      </c>
      <c r="T21" s="354"/>
    </row>
  </sheetData>
  <mergeCells count="2">
    <mergeCell ref="G1:N1"/>
    <mergeCell ref="O1:S1"/>
  </mergeCells>
  <conditionalFormatting sqref="S3 S6:S7 N3:N21 S9:S21">
    <cfRule type="cellIs" priority="1" dxfId="2" operator="equal" stopIfTrue="1">
      <formula>"CCMT"</formula>
    </cfRule>
    <cfRule type="cellIs" priority="2" dxfId="4" operator="equal" stopIfTrue="1">
      <formula>"DIRECTOR"</formula>
    </cfRule>
    <cfRule type="cellIs" priority="3" dxfId="0" operator="equal" stopIfTrue="1">
      <formula>"SERVICE"</formula>
    </cfRule>
  </conditionalFormatting>
  <conditionalFormatting sqref="P12 P6 P8:P9 P3:P4">
    <cfRule type="cellIs" priority="4" dxfId="2" operator="between" stopIfTrue="1">
      <formula>4</formula>
      <formula>5</formula>
    </cfRule>
  </conditionalFormatting>
  <conditionalFormatting sqref="M7 R12 M9:M12">
    <cfRule type="cellIs" priority="5" dxfId="2" operator="equal" stopIfTrue="1">
      <formula>3</formula>
    </cfRule>
  </conditionalFormatting>
  <conditionalFormatting sqref="S8">
    <cfRule type="cellIs" priority="6" dxfId="2" operator="equal" stopIfTrue="1">
      <formula>3</formula>
    </cfRule>
    <cfRule type="cellIs" priority="7" dxfId="4" operator="equal" stopIfTrue="1">
      <formula>2</formula>
    </cfRule>
    <cfRule type="cellIs" priority="8" dxfId="0" operator="equal" stopIfTrue="1">
      <formula>1</formula>
    </cfRule>
  </conditionalFormatting>
  <dataValidations count="18">
    <dataValidation type="whole" allowBlank="1" showInputMessage="1" showErrorMessage="1" promptTitle="Mitigation" prompt="See guidance sheet for detail:&#10;3 - Unacceptable (Mitigation plan must be completed)&#10;2 - Unacceptable (Mitigation Plan in place but actions not completed)&#10;1 - Acceptable (Actions/controls in place and risk can't be reduced further)" sqref="M2:M6 M13:M21 R6:R9 R3:R4 R12:R21">
      <formula1>1</formula1>
      <formula2>3</formula2>
    </dataValidation>
    <dataValidation type="whole" allowBlank="1" showInputMessage="1" showErrorMessage="1" sqref="P12 P6 K7:K9 P8:P9 K12 P3:P4">
      <formula1>1</formula1>
      <formula2>5</formula2>
    </dataValidation>
    <dataValidation allowBlank="1" showInputMessage="1" showErrorMessage="1" promptTitle="Reporting level" prompt="This will be filled in automatically based on risk assessment" sqref="S7 N3:N19 S10:S19"/>
    <dataValidation allowBlank="1" showInputMessage="1" showErrorMessage="1" promptTitle="Performance" prompt="If Impact is on Performance, enter Priority Ref, BVPI no or target reference. (use hidden column D for description if needed)" sqref="J5"/>
    <dataValidation type="whole" allowBlank="1" showInputMessage="1" showErrorMessage="1" sqref="L7:L9 L12">
      <formula1>1</formula1>
      <formula2>4</formula2>
    </dataValidation>
    <dataValidation type="whole" allowBlank="1" showInputMessage="1" showErrorMessage="1" sqref="M7:M9 M12">
      <formula1>1</formula1>
      <formula2>3</formula2>
    </dataValidation>
    <dataValidation allowBlank="1" showInputMessage="1" showErrorMessage="1" promptTitle="Category of Impact" prompt="Insert Performance or Financial or Reputation" sqref="H8"/>
    <dataValidation type="whole" allowBlank="1" showInputMessage="1" showErrorMessage="1" promptTitle="Impact" prompt="Refer to detailed descriptions in Guidance&#10;5 - Most Severe&#10;4- Major&#10;3 - Moderate&#10;2- Minor&#10;1 - Insignificant" sqref="K2:K6 K13:K21 P7 P13:P21">
      <formula1>1</formula1>
      <formula2>5</formula2>
    </dataValidation>
    <dataValidation type="whole" allowBlank="1" showInputMessage="1" showErrorMessage="1" promptTitle="Likelihood" prompt="4 - Very Likely&#10;3 - Likely&#10;2 - Possible&#10;1- Unlikely" sqref="L2:L6 Q6:Q9 L13:L21 Q3:Q4 Q12:Q21">
      <formula1>1</formula1>
      <formula2>4</formula2>
    </dataValidation>
    <dataValidation allowBlank="1" showInputMessage="1" showErrorMessage="1" promptTitle="Select most relevant impact" prompt="P - Performance&#10;F - Financial&#10;R - Reputational" sqref="H2 H19:H21"/>
    <dataValidation allowBlank="1" showErrorMessage="1" sqref="S2:S3 S6 S8:S9 O12:O19 S20:S21 N20:O21 O3:O9"/>
    <dataValidation allowBlank="1" showInputMessage="1" showErrorMessage="1" promptTitle="Performance" prompt="If the Risk has an impact on a specific priority or BVPI or other target insert a reference or BVPI no.&#10; (use hidden column D for description if needed)" sqref="J2:J4 J13:J21 J6 J8"/>
    <dataValidation allowBlank="1" showInputMessage="1" showErrorMessage="1" promptTitle="Reporting Level" prompt="Automatic entry :&#10;Impact 4 or 5 CCMT&#10;Impact 3 Director&#10;Impact 1or2 Service" sqref="N2"/>
    <dataValidation allowBlank="1" showInputMessage="1" showErrorMessage="1" promptTitle="Description of Risk/Uncertainty" prompt="Description should include a cause, an event and an impact e.g. As a result of &lt;cause&gt; an &lt;event&gt; may occur which would result inn&lt;impact&gt;" sqref="D2 D19:D21"/>
    <dataValidation allowBlank="1" showInputMessage="1" showErrorMessage="1" promptTitle="Category of Impact" prompt="Input P F or R&#10;P - Performance&#10;F - Financial&#10;R - Repuational/Customer/Citizen" sqref="H3 H5:H6 H13:H18"/>
    <dataValidation allowBlank="1" showInputMessage="1" showErrorMessage="1" promptTitle="Describe the risk" prompt="The description should always include a cause, an event and impact. e.g. &#10;As a result of &lt;Cause&gt; &lt;uncertain event&gt; may occur which would lead to &lt;effect or impact&gt; " sqref="D5 D13:D18"/>
    <dataValidation type="list" allowBlank="1" showInputMessage="1" showErrorMessage="1" promptTitle="Select most relevant impact" prompt="P - Performance&#10;F - Financial&#10;R - Reputational" sqref="H7 H12">
      <formula1>$E$3:$E$5</formula1>
    </dataValidation>
    <dataValidation type="list" allowBlank="1" showInputMessage="1" showErrorMessage="1" promptTitle="Select most relevant impact" prompt="P - Performance&#10;F - Financial&#10;R - Reputational" sqref="H9">
      <formula1>$E$3:$E$7</formula1>
    </dataValidation>
  </dataValidations>
  <printOptions/>
  <pageMargins left="0.32" right="0.38" top="0.69" bottom="0.55" header="0.24" footer="0.28"/>
  <pageSetup horizontalDpi="600" verticalDpi="600" orientation="landscape" paperSize="9" r:id="rId3"/>
  <headerFooter alignWithMargins="0">
    <oddHeader>&amp;C&amp;"Arial,Bold"&amp;12Q3 FINANCIAL SCORECARD RISKS</oddHeader>
  </headerFooter>
  <legacyDrawing r:id="rId2"/>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 activeCellId="1" sqref="A1:IV1 A2"/>
    </sheetView>
  </sheetViews>
  <sheetFormatPr defaultColWidth="9.140625" defaultRowHeight="12.75"/>
  <sheetData>
    <row r="1" ht="12.75">
      <c r="A1" t="s">
        <v>802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J24" sqref="J24"/>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28"/>
  <sheetViews>
    <sheetView zoomScale="75" zoomScaleNormal="75" workbookViewId="0" topLeftCell="B1">
      <pane ySplit="1" topLeftCell="BM2" activePane="bottomLeft" state="frozen"/>
      <selection pane="topLeft" activeCell="A1" sqref="A1"/>
      <selection pane="bottomLeft" activeCell="D8" sqref="D8"/>
    </sheetView>
  </sheetViews>
  <sheetFormatPr defaultColWidth="9.140625" defaultRowHeight="12.75"/>
  <cols>
    <col min="1" max="1" width="25.8515625" style="12" customWidth="1"/>
    <col min="2" max="2" width="91.7109375" style="12" customWidth="1"/>
    <col min="3" max="3" width="8.7109375" style="13" customWidth="1"/>
    <col min="5" max="5" width="30.28125" style="157" customWidth="1"/>
  </cols>
  <sheetData>
    <row r="1" spans="1:5" ht="38.25" customHeight="1">
      <c r="A1" s="1" t="s">
        <v>311</v>
      </c>
      <c r="B1" s="1" t="s">
        <v>312</v>
      </c>
      <c r="C1" s="1" t="s">
        <v>794</v>
      </c>
      <c r="D1" s="26" t="s">
        <v>793</v>
      </c>
      <c r="E1" s="262" t="s">
        <v>820</v>
      </c>
    </row>
    <row r="2" spans="1:3" ht="12.75">
      <c r="A2" s="409" t="s">
        <v>314</v>
      </c>
      <c r="B2" s="417"/>
      <c r="C2" s="417"/>
    </row>
    <row r="3" spans="1:5" ht="33.75" customHeight="1">
      <c r="A3" s="407" t="s">
        <v>315</v>
      </c>
      <c r="B3" s="3" t="s">
        <v>327</v>
      </c>
      <c r="C3" s="4">
        <v>1</v>
      </c>
      <c r="D3" s="114">
        <v>2</v>
      </c>
      <c r="E3" s="263"/>
    </row>
    <row r="4" spans="1:5" ht="57" customHeight="1">
      <c r="A4" s="407"/>
      <c r="B4" s="3" t="s">
        <v>795</v>
      </c>
      <c r="C4" s="4">
        <v>1</v>
      </c>
      <c r="D4" s="114">
        <v>1</v>
      </c>
      <c r="E4" s="263"/>
    </row>
    <row r="5" spans="1:5" ht="32.25" customHeight="1">
      <c r="A5" s="418" t="s">
        <v>329</v>
      </c>
      <c r="B5" s="12" t="s">
        <v>330</v>
      </c>
      <c r="C5" s="4">
        <v>1</v>
      </c>
      <c r="D5" s="114">
        <v>1</v>
      </c>
      <c r="E5" s="263"/>
    </row>
    <row r="6" spans="1:5" ht="32.25" customHeight="1">
      <c r="A6" s="419"/>
      <c r="B6" s="6" t="s">
        <v>331</v>
      </c>
      <c r="C6" s="4">
        <v>1</v>
      </c>
      <c r="D6" s="114">
        <v>1</v>
      </c>
      <c r="E6" s="263"/>
    </row>
    <row r="7" spans="1:5" ht="32.25" customHeight="1">
      <c r="A7" s="419"/>
      <c r="B7" s="7" t="s">
        <v>332</v>
      </c>
      <c r="C7" s="4">
        <v>1</v>
      </c>
      <c r="D7" s="114">
        <v>2</v>
      </c>
      <c r="E7" s="263"/>
    </row>
    <row r="8" spans="1:5" ht="32.25" customHeight="1">
      <c r="A8" s="419"/>
      <c r="B8" s="7" t="s">
        <v>826</v>
      </c>
      <c r="C8" s="4">
        <v>1</v>
      </c>
      <c r="D8" s="114">
        <v>1</v>
      </c>
      <c r="E8" s="263"/>
    </row>
    <row r="9" spans="1:5" ht="40.5" customHeight="1">
      <c r="A9" s="2" t="s">
        <v>333</v>
      </c>
      <c r="B9" s="12" t="s">
        <v>334</v>
      </c>
      <c r="C9" s="4">
        <v>1</v>
      </c>
      <c r="D9" s="114">
        <v>1</v>
      </c>
      <c r="E9" s="263"/>
    </row>
    <row r="10" spans="1:5" ht="32.25" customHeight="1">
      <c r="A10" s="407" t="s">
        <v>335</v>
      </c>
      <c r="B10" s="8" t="s">
        <v>336</v>
      </c>
      <c r="C10" s="4">
        <v>1</v>
      </c>
      <c r="D10" s="160">
        <v>1</v>
      </c>
      <c r="E10" s="263"/>
    </row>
    <row r="11" spans="1:5" ht="33.75" customHeight="1">
      <c r="A11" s="419"/>
      <c r="B11" s="9" t="s">
        <v>337</v>
      </c>
      <c r="C11" s="4">
        <v>1</v>
      </c>
      <c r="D11" s="114">
        <v>1</v>
      </c>
      <c r="E11" s="263"/>
    </row>
    <row r="12" spans="1:5" ht="35.25" customHeight="1">
      <c r="A12" s="407" t="s">
        <v>338</v>
      </c>
      <c r="B12" s="3" t="s">
        <v>339</v>
      </c>
      <c r="C12" s="4">
        <v>1</v>
      </c>
      <c r="D12" s="114">
        <v>1</v>
      </c>
      <c r="E12" s="263"/>
    </row>
    <row r="13" spans="1:5" ht="32.25" customHeight="1">
      <c r="A13" s="408"/>
      <c r="B13" s="3" t="s">
        <v>340</v>
      </c>
      <c r="C13" s="4">
        <v>1</v>
      </c>
      <c r="D13" s="114">
        <v>1</v>
      </c>
      <c r="E13" s="263"/>
    </row>
    <row r="14" spans="1:5" ht="32.25" customHeight="1">
      <c r="A14" s="407" t="s">
        <v>341</v>
      </c>
      <c r="B14" s="6" t="s">
        <v>342</v>
      </c>
      <c r="C14" s="4">
        <v>1</v>
      </c>
      <c r="D14" s="114">
        <v>1</v>
      </c>
      <c r="E14" s="263"/>
    </row>
    <row r="15" spans="1:5" ht="32.25" customHeight="1">
      <c r="A15" s="408"/>
      <c r="B15" s="7" t="s">
        <v>343</v>
      </c>
      <c r="C15" s="4">
        <v>1</v>
      </c>
      <c r="D15" s="114">
        <v>1</v>
      </c>
      <c r="E15" s="263"/>
    </row>
    <row r="17" spans="1:4" ht="12.75">
      <c r="A17" s="14" t="s">
        <v>366</v>
      </c>
      <c r="D17" s="115"/>
    </row>
    <row r="18" spans="1:5" ht="12.75">
      <c r="A18" s="14" t="s">
        <v>367</v>
      </c>
      <c r="D18" s="115"/>
      <c r="E18" s="158" t="s">
        <v>236</v>
      </c>
    </row>
    <row r="19" spans="1:5" ht="12.75">
      <c r="A19" s="12" t="s">
        <v>368</v>
      </c>
      <c r="B19" s="12" t="s">
        <v>369</v>
      </c>
      <c r="C19" s="15">
        <v>1</v>
      </c>
      <c r="D19" s="115"/>
      <c r="E19" s="158" t="s">
        <v>237</v>
      </c>
    </row>
    <row r="20" spans="1:5" ht="12.75" customHeight="1">
      <c r="A20" s="14"/>
      <c r="B20" s="16" t="s">
        <v>370</v>
      </c>
      <c r="C20" s="17">
        <v>2</v>
      </c>
      <c r="D20" s="115"/>
      <c r="E20" s="158" t="s">
        <v>238</v>
      </c>
    </row>
    <row r="21" spans="1:5" ht="12.75" customHeight="1">
      <c r="A21" s="14"/>
      <c r="B21" s="16" t="s">
        <v>371</v>
      </c>
      <c r="C21" s="18">
        <v>3</v>
      </c>
      <c r="D21" s="115"/>
      <c r="E21" s="158" t="s">
        <v>239</v>
      </c>
    </row>
    <row r="22" spans="1:5" ht="12.75">
      <c r="A22" s="14"/>
      <c r="D22" s="115"/>
      <c r="E22" s="158" t="s">
        <v>240</v>
      </c>
    </row>
    <row r="23" spans="1:4" ht="12.75">
      <c r="A23" s="14"/>
      <c r="D23" s="115"/>
    </row>
    <row r="24" spans="1:4" ht="12.75">
      <c r="A24" s="14"/>
      <c r="D24" s="115"/>
    </row>
    <row r="25" ht="12.75">
      <c r="D25" s="115"/>
    </row>
    <row r="26" ht="12.75">
      <c r="D26" s="115"/>
    </row>
    <row r="27" ht="12.75">
      <c r="D27" s="115"/>
    </row>
    <row r="28" ht="12.75">
      <c r="D28" s="115"/>
    </row>
  </sheetData>
  <mergeCells count="6">
    <mergeCell ref="A12:A13"/>
    <mergeCell ref="A14:A15"/>
    <mergeCell ref="A2:C2"/>
    <mergeCell ref="A3:A4"/>
    <mergeCell ref="A5:A8"/>
    <mergeCell ref="A10:A11"/>
  </mergeCells>
  <conditionalFormatting sqref="D3:D15">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480314960629921" right="0.7480314960629921" top="0.53" bottom="0.51"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18"/>
  <sheetViews>
    <sheetView workbookViewId="0" topLeftCell="B1">
      <pane ySplit="1" topLeftCell="BM2" activePane="bottomLeft" state="frozen"/>
      <selection pane="topLeft" activeCell="D8" sqref="D8"/>
      <selection pane="bottomLeft" activeCell="D8" sqref="D8"/>
    </sheetView>
  </sheetViews>
  <sheetFormatPr defaultColWidth="9.140625" defaultRowHeight="12.75"/>
  <cols>
    <col min="1" max="1" width="24.8515625" style="12" customWidth="1"/>
    <col min="2" max="2" width="91.7109375" style="12" customWidth="1"/>
    <col min="3" max="3" width="8.7109375" style="13" customWidth="1"/>
    <col min="5" max="5" width="28.00390625" style="0" customWidth="1"/>
  </cols>
  <sheetData>
    <row r="1" spans="1:5" ht="22.5">
      <c r="A1" s="1" t="s">
        <v>311</v>
      </c>
      <c r="B1" s="1" t="s">
        <v>312</v>
      </c>
      <c r="C1" s="1" t="s">
        <v>313</v>
      </c>
      <c r="D1" s="26" t="s">
        <v>793</v>
      </c>
      <c r="E1" s="396" t="s">
        <v>820</v>
      </c>
    </row>
    <row r="2" spans="1:3" ht="12.75">
      <c r="A2" s="412" t="s">
        <v>356</v>
      </c>
      <c r="B2" s="413"/>
      <c r="C2" s="413"/>
    </row>
    <row r="3" spans="1:5" ht="12.75">
      <c r="A3" s="5" t="s">
        <v>357</v>
      </c>
      <c r="B3" s="6" t="s">
        <v>358</v>
      </c>
      <c r="C3" s="4">
        <v>4</v>
      </c>
      <c r="D3" s="114">
        <v>1</v>
      </c>
      <c r="E3" s="157"/>
    </row>
    <row r="4" spans="1:5" ht="22.5">
      <c r="A4" s="5" t="s">
        <v>357</v>
      </c>
      <c r="B4" s="6" t="s">
        <v>359</v>
      </c>
      <c r="C4" s="4">
        <v>4</v>
      </c>
      <c r="D4" s="114">
        <v>2</v>
      </c>
      <c r="E4" s="157"/>
    </row>
    <row r="5" spans="1:5" ht="12.75">
      <c r="A5" s="5" t="s">
        <v>357</v>
      </c>
      <c r="B5" s="6" t="s">
        <v>360</v>
      </c>
      <c r="C5" s="4">
        <v>4</v>
      </c>
      <c r="D5" s="114">
        <v>1</v>
      </c>
      <c r="E5" s="157"/>
    </row>
    <row r="7" ht="12.75">
      <c r="A7" s="14" t="s">
        <v>366</v>
      </c>
    </row>
    <row r="8" ht="12.75">
      <c r="A8" s="14" t="s">
        <v>367</v>
      </c>
    </row>
    <row r="9" ht="12.75">
      <c r="C9" s="19"/>
    </row>
    <row r="10" spans="1:3" ht="12.75">
      <c r="A10" s="116" t="s">
        <v>382</v>
      </c>
      <c r="B10" s="116" t="s">
        <v>784</v>
      </c>
      <c r="C10" s="124"/>
    </row>
    <row r="11" spans="1:3" ht="12.75">
      <c r="A11" s="122"/>
      <c r="B11" s="122" t="s">
        <v>785</v>
      </c>
      <c r="C11" s="125">
        <v>1</v>
      </c>
    </row>
    <row r="12" spans="1:3" ht="12.75">
      <c r="A12" s="122"/>
      <c r="B12" s="123" t="s">
        <v>786</v>
      </c>
      <c r="C12" s="126"/>
    </row>
    <row r="13" spans="1:3" ht="12.75">
      <c r="A13" s="122"/>
      <c r="B13" s="116" t="s">
        <v>787</v>
      </c>
      <c r="C13" s="127"/>
    </row>
    <row r="14" spans="1:3" ht="12.75">
      <c r="A14" s="122"/>
      <c r="B14" s="122" t="s">
        <v>788</v>
      </c>
      <c r="C14" s="128">
        <v>2</v>
      </c>
    </row>
    <row r="15" spans="1:3" ht="12.75">
      <c r="A15" s="122"/>
      <c r="B15" s="123" t="s">
        <v>789</v>
      </c>
      <c r="C15" s="129"/>
    </row>
    <row r="16" spans="1:3" ht="12.75">
      <c r="A16" s="122"/>
      <c r="B16" s="116" t="s">
        <v>371</v>
      </c>
      <c r="C16" s="130"/>
    </row>
    <row r="17" spans="1:3" ht="12.75">
      <c r="A17" s="122"/>
      <c r="B17" s="122" t="s">
        <v>790</v>
      </c>
      <c r="C17" s="131">
        <v>3</v>
      </c>
    </row>
    <row r="18" spans="1:3" ht="12.75">
      <c r="A18" s="123"/>
      <c r="B18" s="123" t="s">
        <v>791</v>
      </c>
      <c r="C18" s="132"/>
    </row>
  </sheetData>
  <mergeCells count="1">
    <mergeCell ref="A2:C2"/>
  </mergeCells>
  <conditionalFormatting sqref="D3:D5">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workbookViewId="0" topLeftCell="C1">
      <pane ySplit="1" topLeftCell="BM4" activePane="bottomLeft" state="frozen"/>
      <selection pane="topLeft" activeCell="D8" sqref="D8"/>
      <selection pane="bottomLeft" activeCell="D8" sqref="D8"/>
    </sheetView>
  </sheetViews>
  <sheetFormatPr defaultColWidth="9.140625" defaultRowHeight="12.75"/>
  <cols>
    <col min="1" max="1" width="25.8515625" style="12" customWidth="1"/>
    <col min="2" max="2" width="91.7109375" style="12" customWidth="1"/>
    <col min="3" max="3" width="8.7109375" style="13" customWidth="1"/>
    <col min="4" max="4" width="9.140625" style="291" customWidth="1"/>
  </cols>
  <sheetData>
    <row r="1" spans="1:4" ht="22.5">
      <c r="A1" s="1" t="s">
        <v>311</v>
      </c>
      <c r="B1" s="1" t="s">
        <v>312</v>
      </c>
      <c r="C1" s="1" t="s">
        <v>313</v>
      </c>
      <c r="D1" s="399" t="s">
        <v>793</v>
      </c>
    </row>
    <row r="2" spans="1:3" ht="12.75">
      <c r="A2" s="409" t="s">
        <v>350</v>
      </c>
      <c r="B2" s="410"/>
      <c r="C2" s="411"/>
    </row>
    <row r="3" spans="1:4" ht="32.25" customHeight="1">
      <c r="A3" s="5" t="s">
        <v>351</v>
      </c>
      <c r="B3" s="8" t="s">
        <v>796</v>
      </c>
      <c r="C3" s="10">
        <v>5</v>
      </c>
      <c r="D3" s="277">
        <v>1</v>
      </c>
    </row>
    <row r="4" spans="1:4" ht="32.25" customHeight="1">
      <c r="A4" s="5" t="s">
        <v>351</v>
      </c>
      <c r="B4" s="8" t="s">
        <v>797</v>
      </c>
      <c r="C4" s="10">
        <v>5</v>
      </c>
      <c r="D4" s="277">
        <v>1</v>
      </c>
    </row>
    <row r="5" spans="1:4" ht="32.25" customHeight="1">
      <c r="A5" s="5" t="s">
        <v>351</v>
      </c>
      <c r="B5" s="8" t="s">
        <v>798</v>
      </c>
      <c r="C5" s="10">
        <v>5</v>
      </c>
      <c r="D5" s="277">
        <v>2</v>
      </c>
    </row>
    <row r="6" spans="1:4" ht="32.25" customHeight="1">
      <c r="A6" s="5" t="s">
        <v>351</v>
      </c>
      <c r="B6" s="8" t="s">
        <v>799</v>
      </c>
      <c r="C6" s="10">
        <v>5</v>
      </c>
      <c r="D6" s="277">
        <v>2</v>
      </c>
    </row>
    <row r="7" spans="1:4" ht="32.25" customHeight="1">
      <c r="A7" s="5" t="s">
        <v>351</v>
      </c>
      <c r="B7" s="8" t="s">
        <v>800</v>
      </c>
      <c r="C7" s="10">
        <v>5</v>
      </c>
      <c r="D7" s="277">
        <v>2</v>
      </c>
    </row>
    <row r="8" spans="1:4" ht="32.25" customHeight="1">
      <c r="A8" s="11" t="s">
        <v>351</v>
      </c>
      <c r="B8" s="9" t="s">
        <v>328</v>
      </c>
      <c r="C8" s="10">
        <v>1</v>
      </c>
      <c r="D8" s="277">
        <v>2</v>
      </c>
    </row>
    <row r="9" spans="1:4" ht="32.25" customHeight="1">
      <c r="A9" s="11" t="s">
        <v>351</v>
      </c>
      <c r="B9" s="9" t="s">
        <v>352</v>
      </c>
      <c r="C9" s="10">
        <v>4</v>
      </c>
      <c r="D9" s="277">
        <v>1</v>
      </c>
    </row>
    <row r="10" spans="1:4" ht="32.25" customHeight="1">
      <c r="A10" s="11" t="s">
        <v>351</v>
      </c>
      <c r="B10" s="9" t="s">
        <v>353</v>
      </c>
      <c r="C10" s="10">
        <v>4</v>
      </c>
      <c r="D10" s="277">
        <v>1</v>
      </c>
    </row>
    <row r="11" spans="1:4" ht="32.25" customHeight="1">
      <c r="A11" s="11" t="s">
        <v>351</v>
      </c>
      <c r="B11" s="9" t="s">
        <v>354</v>
      </c>
      <c r="C11" s="10" t="s">
        <v>355</v>
      </c>
      <c r="D11" s="290"/>
    </row>
    <row r="13" spans="1:4" ht="12.75">
      <c r="A13" s="14" t="s">
        <v>366</v>
      </c>
      <c r="D13" s="400"/>
    </row>
    <row r="14" spans="1:5" ht="25.5">
      <c r="A14" s="14" t="s">
        <v>367</v>
      </c>
      <c r="D14" s="400"/>
      <c r="E14" s="261" t="s">
        <v>236</v>
      </c>
    </row>
    <row r="15" spans="1:5" ht="12.75" customHeight="1">
      <c r="A15" s="116" t="s">
        <v>368</v>
      </c>
      <c r="B15" s="3" t="s">
        <v>369</v>
      </c>
      <c r="C15" s="119">
        <v>1</v>
      </c>
      <c r="E15" s="158" t="s">
        <v>237</v>
      </c>
    </row>
    <row r="16" spans="1:5" ht="12.75" customHeight="1">
      <c r="A16" s="117"/>
      <c r="B16" s="3" t="s">
        <v>370</v>
      </c>
      <c r="C16" s="120">
        <v>2</v>
      </c>
      <c r="E16" s="158" t="s">
        <v>238</v>
      </c>
    </row>
    <row r="17" spans="1:5" ht="12.75" customHeight="1">
      <c r="A17" s="118"/>
      <c r="B17" s="3" t="s">
        <v>371</v>
      </c>
      <c r="C17" s="121">
        <v>3</v>
      </c>
      <c r="E17" s="158" t="s">
        <v>239</v>
      </c>
    </row>
    <row r="18" spans="1:5" ht="12.75" customHeight="1">
      <c r="A18" s="134"/>
      <c r="B18" s="16"/>
      <c r="C18" s="20"/>
      <c r="E18" s="158" t="s">
        <v>240</v>
      </c>
    </row>
    <row r="19" spans="1:4" ht="12.75">
      <c r="A19" s="116" t="s">
        <v>382</v>
      </c>
      <c r="B19" s="3" t="s">
        <v>383</v>
      </c>
      <c r="C19" s="119">
        <v>1</v>
      </c>
      <c r="D19" s="400"/>
    </row>
    <row r="20" spans="1:4" ht="12.75" customHeight="1">
      <c r="A20" s="122"/>
      <c r="B20" s="3" t="s">
        <v>384</v>
      </c>
      <c r="C20" s="120">
        <v>2</v>
      </c>
      <c r="D20" s="400"/>
    </row>
    <row r="21" spans="1:4" ht="12.75" customHeight="1">
      <c r="A21" s="123"/>
      <c r="B21" s="3" t="s">
        <v>371</v>
      </c>
      <c r="C21" s="121">
        <v>3</v>
      </c>
      <c r="D21" s="400"/>
    </row>
    <row r="22" spans="2:4" ht="12.75">
      <c r="B22" s="16"/>
      <c r="C22" s="20"/>
      <c r="D22" s="400"/>
    </row>
    <row r="23" spans="1:4" ht="12.75">
      <c r="A23" s="116" t="s">
        <v>385</v>
      </c>
      <c r="B23" s="3" t="s">
        <v>386</v>
      </c>
      <c r="C23" s="119">
        <v>1</v>
      </c>
      <c r="D23" s="400"/>
    </row>
    <row r="24" spans="1:4" ht="12.75">
      <c r="A24" s="122"/>
      <c r="B24" s="3" t="s">
        <v>387</v>
      </c>
      <c r="C24" s="120">
        <v>2</v>
      </c>
      <c r="D24" s="400"/>
    </row>
    <row r="25" spans="1:4" ht="12.75" customHeight="1">
      <c r="A25" s="118"/>
      <c r="B25" s="3" t="s">
        <v>388</v>
      </c>
      <c r="C25" s="121">
        <v>3</v>
      </c>
      <c r="D25" s="400"/>
    </row>
    <row r="26" spans="1:4" ht="12.75">
      <c r="A26" s="14"/>
      <c r="D26" s="400"/>
    </row>
    <row r="27" spans="1:4" ht="12.75">
      <c r="A27" s="14"/>
      <c r="D27" s="400"/>
    </row>
    <row r="28" spans="1:4" ht="12.75">
      <c r="A28" s="14"/>
      <c r="D28" s="400"/>
    </row>
    <row r="29" spans="1:4" ht="12.75">
      <c r="A29" s="14"/>
      <c r="D29" s="400"/>
    </row>
    <row r="30" ht="12.75">
      <c r="D30" s="400"/>
    </row>
    <row r="31" ht="12.75">
      <c r="D31" s="400"/>
    </row>
    <row r="32" ht="12.75">
      <c r="D32" s="400"/>
    </row>
  </sheetData>
  <mergeCells count="1">
    <mergeCell ref="A2:C2"/>
  </mergeCells>
  <conditionalFormatting sqref="D3:D11">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D28"/>
  <sheetViews>
    <sheetView zoomScale="75" zoomScaleNormal="75" workbookViewId="0" topLeftCell="A1">
      <pane ySplit="1" topLeftCell="BM2" activePane="bottomLeft" state="frozen"/>
      <selection pane="topLeft" activeCell="D8" sqref="D8"/>
      <selection pane="bottomLeft" activeCell="D8" sqref="D8"/>
    </sheetView>
  </sheetViews>
  <sheetFormatPr defaultColWidth="9.140625" defaultRowHeight="12.75"/>
  <cols>
    <col min="1" max="1" width="25.8515625" style="12" customWidth="1"/>
    <col min="2" max="2" width="91.7109375" style="12" customWidth="1"/>
    <col min="3" max="3" width="8.7109375" style="13" customWidth="1"/>
  </cols>
  <sheetData>
    <row r="1" spans="1:4" ht="22.5">
      <c r="A1" s="1" t="s">
        <v>311</v>
      </c>
      <c r="B1" s="1" t="s">
        <v>312</v>
      </c>
      <c r="C1" s="1" t="s">
        <v>313</v>
      </c>
      <c r="D1" s="26" t="s">
        <v>793</v>
      </c>
    </row>
    <row r="2" spans="1:3" ht="12.75">
      <c r="A2" s="406" t="s">
        <v>361</v>
      </c>
      <c r="B2" s="406"/>
      <c r="C2" s="406"/>
    </row>
    <row r="3" spans="1:4" ht="43.5" customHeight="1">
      <c r="A3" s="5" t="s">
        <v>357</v>
      </c>
      <c r="B3" s="6" t="s">
        <v>792</v>
      </c>
      <c r="C3" s="4">
        <v>4</v>
      </c>
      <c r="D3" s="290" t="s">
        <v>95</v>
      </c>
    </row>
    <row r="4" spans="1:4" ht="32.25" customHeight="1">
      <c r="A4" s="5" t="s">
        <v>351</v>
      </c>
      <c r="B4" s="6" t="s">
        <v>362</v>
      </c>
      <c r="C4" s="4">
        <v>1</v>
      </c>
      <c r="D4" s="114">
        <v>1</v>
      </c>
    </row>
    <row r="5" spans="1:4" ht="32.25" customHeight="1">
      <c r="A5" s="5" t="s">
        <v>351</v>
      </c>
      <c r="B5" s="6" t="s">
        <v>363</v>
      </c>
      <c r="C5" s="4">
        <v>1</v>
      </c>
      <c r="D5" s="114">
        <v>1</v>
      </c>
    </row>
    <row r="6" spans="1:4" ht="32.25" customHeight="1">
      <c r="A6" s="5" t="s">
        <v>351</v>
      </c>
      <c r="B6" s="6" t="s">
        <v>364</v>
      </c>
      <c r="C6" s="4">
        <v>4</v>
      </c>
      <c r="D6" s="114">
        <v>1</v>
      </c>
    </row>
    <row r="7" spans="1:4" ht="33" customHeight="1">
      <c r="A7" s="5" t="s">
        <v>351</v>
      </c>
      <c r="B7" s="6" t="s">
        <v>365</v>
      </c>
      <c r="C7" s="4">
        <v>1</v>
      </c>
      <c r="D7" s="290" t="s">
        <v>835</v>
      </c>
    </row>
    <row r="9" ht="12.75">
      <c r="A9" s="14" t="s">
        <v>366</v>
      </c>
    </row>
    <row r="10" ht="12.75">
      <c r="A10" s="14" t="s">
        <v>367</v>
      </c>
    </row>
    <row r="11" spans="1:3" ht="12.75">
      <c r="A11" s="116" t="s">
        <v>368</v>
      </c>
      <c r="B11" s="3" t="s">
        <v>369</v>
      </c>
      <c r="C11" s="119">
        <v>1</v>
      </c>
    </row>
    <row r="12" spans="1:3" ht="12.75">
      <c r="A12" s="117"/>
      <c r="B12" s="3" t="s">
        <v>370</v>
      </c>
      <c r="C12" s="120">
        <v>2</v>
      </c>
    </row>
    <row r="13" spans="1:3" ht="12.75">
      <c r="A13" s="118"/>
      <c r="B13" s="3" t="s">
        <v>371</v>
      </c>
      <c r="C13" s="121">
        <v>3</v>
      </c>
    </row>
    <row r="14" ht="12.75">
      <c r="C14" s="19"/>
    </row>
    <row r="15" spans="1:3" ht="12.75">
      <c r="A15" s="116" t="s">
        <v>382</v>
      </c>
      <c r="B15" s="116" t="s">
        <v>784</v>
      </c>
      <c r="C15" s="124"/>
    </row>
    <row r="16" spans="1:3" ht="12.75">
      <c r="A16" s="122"/>
      <c r="B16" s="122" t="s">
        <v>785</v>
      </c>
      <c r="C16" s="125">
        <v>1</v>
      </c>
    </row>
    <row r="17" spans="1:3" ht="12.75">
      <c r="A17" s="122"/>
      <c r="B17" s="123" t="s">
        <v>786</v>
      </c>
      <c r="C17" s="126"/>
    </row>
    <row r="18" spans="1:3" ht="12.75">
      <c r="A18" s="122"/>
      <c r="B18" s="116" t="s">
        <v>787</v>
      </c>
      <c r="C18" s="127"/>
    </row>
    <row r="19" spans="1:3" ht="12.75">
      <c r="A19" s="122"/>
      <c r="B19" s="122" t="s">
        <v>788</v>
      </c>
      <c r="C19" s="128">
        <v>2</v>
      </c>
    </row>
    <row r="20" spans="1:3" ht="12.75">
      <c r="A20" s="122"/>
      <c r="B20" s="123" t="s">
        <v>789</v>
      </c>
      <c r="C20" s="129"/>
    </row>
    <row r="21" spans="1:3" ht="12.75">
      <c r="A21" s="122"/>
      <c r="B21" s="116" t="s">
        <v>371</v>
      </c>
      <c r="C21" s="130"/>
    </row>
    <row r="22" spans="1:3" ht="12.75">
      <c r="A22" s="122"/>
      <c r="B22" s="122" t="s">
        <v>790</v>
      </c>
      <c r="C22" s="131">
        <v>3</v>
      </c>
    </row>
    <row r="23" spans="1:3" ht="12.75">
      <c r="A23" s="123"/>
      <c r="B23" s="123" t="s">
        <v>791</v>
      </c>
      <c r="C23" s="132"/>
    </row>
    <row r="24" spans="2:3" ht="12.75">
      <c r="B24" s="16"/>
      <c r="C24" s="20"/>
    </row>
    <row r="25" ht="12.75">
      <c r="A25" s="14"/>
    </row>
    <row r="26" ht="12.75">
      <c r="A26" s="14"/>
    </row>
    <row r="27" ht="12.75">
      <c r="A27" s="14"/>
    </row>
    <row r="28" ht="12.75">
      <c r="A28" s="14"/>
    </row>
  </sheetData>
  <mergeCells count="1">
    <mergeCell ref="A2:C2"/>
  </mergeCells>
  <conditionalFormatting sqref="D3:D7">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fitToHeight="1"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Q1575"/>
  <sheetViews>
    <sheetView zoomScale="70" zoomScaleNormal="70" zoomScaleSheetLayoutView="70" workbookViewId="0" topLeftCell="A1">
      <pane xSplit="3" ySplit="1" topLeftCell="L2"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2.75"/>
  <cols>
    <col min="1" max="1" width="14.7109375" style="72" customWidth="1"/>
    <col min="2" max="2" width="8.57421875" style="73" customWidth="1"/>
    <col min="3" max="3" width="43.57421875" style="21" customWidth="1"/>
    <col min="4" max="5" width="18.421875" style="71" customWidth="1"/>
    <col min="6" max="6" width="15.00390625" style="21" hidden="1" customWidth="1"/>
    <col min="7" max="7" width="14.7109375" style="71" hidden="1" customWidth="1"/>
    <col min="8" max="8" width="18.28125" style="21" customWidth="1"/>
    <col min="9" max="9" width="22.57421875" style="21" customWidth="1"/>
    <col min="10" max="12" width="9.140625" style="21" customWidth="1"/>
    <col min="13" max="13" width="9.7109375" style="71" customWidth="1"/>
    <col min="14" max="14" width="9.140625" style="71" customWidth="1"/>
    <col min="15" max="15" width="9.57421875" style="71" bestFit="1" customWidth="1"/>
    <col min="16" max="16" width="20.7109375" style="71" customWidth="1"/>
    <col min="17" max="17" width="37.140625" style="21" customWidth="1"/>
    <col min="18" max="16384" width="9.140625" style="21" customWidth="1"/>
  </cols>
  <sheetData>
    <row r="1" spans="1:17" s="23" customFormat="1" ht="110.25" customHeight="1">
      <c r="A1" s="215" t="s">
        <v>389</v>
      </c>
      <c r="B1" s="231"/>
      <c r="C1" s="232" t="s">
        <v>390</v>
      </c>
      <c r="D1" s="232" t="s">
        <v>391</v>
      </c>
      <c r="E1" s="233" t="s">
        <v>562</v>
      </c>
      <c r="F1" s="233" t="s">
        <v>392</v>
      </c>
      <c r="G1" s="233" t="s">
        <v>393</v>
      </c>
      <c r="H1" s="233" t="s">
        <v>394</v>
      </c>
      <c r="I1" s="234" t="s">
        <v>771</v>
      </c>
      <c r="J1" s="234" t="s">
        <v>557</v>
      </c>
      <c r="K1" s="234" t="s">
        <v>768</v>
      </c>
      <c r="L1" s="234" t="s">
        <v>558</v>
      </c>
      <c r="M1" s="234" t="s">
        <v>769</v>
      </c>
      <c r="N1" s="234" t="s">
        <v>559</v>
      </c>
      <c r="O1" s="234" t="s">
        <v>560</v>
      </c>
      <c r="P1" s="234" t="s">
        <v>770</v>
      </c>
      <c r="Q1" s="235" t="s">
        <v>561</v>
      </c>
    </row>
    <row r="2" spans="1:17" s="23" customFormat="1" ht="21" customHeight="1">
      <c r="A2" s="268"/>
      <c r="B2" s="269"/>
      <c r="C2" s="270"/>
      <c r="D2" s="270"/>
      <c r="E2" s="271"/>
      <c r="F2" s="271"/>
      <c r="G2" s="271"/>
      <c r="H2" s="271"/>
      <c r="Q2" s="270"/>
    </row>
    <row r="3" spans="1:9" s="23" customFormat="1" ht="28.5" customHeight="1">
      <c r="A3" s="422" t="s">
        <v>395</v>
      </c>
      <c r="B3" s="423"/>
      <c r="C3" s="423"/>
      <c r="D3" s="423"/>
      <c r="E3" s="423"/>
      <c r="F3" s="423"/>
      <c r="G3" s="423"/>
      <c r="H3" s="423"/>
      <c r="I3" s="85"/>
    </row>
    <row r="4" spans="1:17" ht="60">
      <c r="A4" s="28">
        <v>2</v>
      </c>
      <c r="B4" s="29" t="s">
        <v>396</v>
      </c>
      <c r="C4" s="30" t="s">
        <v>397</v>
      </c>
      <c r="D4" s="31" t="s">
        <v>398</v>
      </c>
      <c r="E4" s="31"/>
      <c r="F4" s="38">
        <v>2</v>
      </c>
      <c r="G4" s="38">
        <v>2</v>
      </c>
      <c r="H4" s="38">
        <v>2</v>
      </c>
      <c r="I4" s="38" t="s">
        <v>773</v>
      </c>
      <c r="J4" s="30" t="s">
        <v>523</v>
      </c>
      <c r="K4" s="30" t="s">
        <v>773</v>
      </c>
      <c r="L4" s="30" t="s">
        <v>523</v>
      </c>
      <c r="M4" s="31" t="s">
        <v>773</v>
      </c>
      <c r="N4" s="31" t="s">
        <v>523</v>
      </c>
      <c r="O4" s="31" t="s">
        <v>523</v>
      </c>
      <c r="P4" s="31"/>
      <c r="Q4" s="30"/>
    </row>
    <row r="5" spans="1:17" ht="45">
      <c r="A5" s="28">
        <v>2</v>
      </c>
      <c r="B5" s="29" t="s">
        <v>399</v>
      </c>
      <c r="C5" s="30" t="s">
        <v>400</v>
      </c>
      <c r="D5" s="31" t="s">
        <v>398</v>
      </c>
      <c r="E5" s="31"/>
      <c r="F5" s="32">
        <v>0.58</v>
      </c>
      <c r="G5" s="32">
        <v>0.63</v>
      </c>
      <c r="H5" s="33">
        <v>0.68</v>
      </c>
      <c r="I5" s="33" t="s">
        <v>773</v>
      </c>
      <c r="J5" s="30" t="s">
        <v>523</v>
      </c>
      <c r="K5" s="30" t="s">
        <v>773</v>
      </c>
      <c r="L5" s="30" t="s">
        <v>523</v>
      </c>
      <c r="M5" s="31" t="s">
        <v>773</v>
      </c>
      <c r="N5" s="31" t="s">
        <v>523</v>
      </c>
      <c r="O5" s="31" t="s">
        <v>523</v>
      </c>
      <c r="P5" s="31"/>
      <c r="Q5" s="30"/>
    </row>
    <row r="6" spans="1:17" ht="30">
      <c r="A6" s="28">
        <v>174</v>
      </c>
      <c r="B6" s="29"/>
      <c r="C6" s="30" t="s">
        <v>401</v>
      </c>
      <c r="D6" s="31" t="s">
        <v>402</v>
      </c>
      <c r="E6" s="31"/>
      <c r="F6" s="38">
        <v>104.05</v>
      </c>
      <c r="G6" s="38">
        <v>75.13</v>
      </c>
      <c r="H6" s="65">
        <v>100</v>
      </c>
      <c r="I6" s="65" t="s">
        <v>773</v>
      </c>
      <c r="J6" s="30" t="s">
        <v>523</v>
      </c>
      <c r="K6" s="30" t="s">
        <v>773</v>
      </c>
      <c r="L6" s="30" t="s">
        <v>523</v>
      </c>
      <c r="M6" s="31" t="s">
        <v>773</v>
      </c>
      <c r="N6" s="31" t="s">
        <v>523</v>
      </c>
      <c r="O6" s="31" t="s">
        <v>523</v>
      </c>
      <c r="P6" s="31"/>
      <c r="Q6" s="30"/>
    </row>
    <row r="7" spans="1:17" ht="30">
      <c r="A7" s="28">
        <v>175</v>
      </c>
      <c r="B7" s="29"/>
      <c r="C7" s="30" t="s">
        <v>403</v>
      </c>
      <c r="D7" s="31" t="s">
        <v>398</v>
      </c>
      <c r="E7" s="31"/>
      <c r="F7" s="35">
        <v>0.9762</v>
      </c>
      <c r="G7" s="35">
        <v>1</v>
      </c>
      <c r="H7" s="33">
        <v>0.99</v>
      </c>
      <c r="I7" s="33" t="s">
        <v>773</v>
      </c>
      <c r="J7" s="30" t="s">
        <v>523</v>
      </c>
      <c r="K7" s="30" t="s">
        <v>773</v>
      </c>
      <c r="L7" s="30" t="s">
        <v>523</v>
      </c>
      <c r="M7" s="31" t="s">
        <v>773</v>
      </c>
      <c r="N7" s="31" t="s">
        <v>523</v>
      </c>
      <c r="O7" s="31" t="s">
        <v>523</v>
      </c>
      <c r="P7" s="31"/>
      <c r="Q7" s="30"/>
    </row>
    <row r="8" spans="1:17" ht="45">
      <c r="A8" s="28">
        <v>226</v>
      </c>
      <c r="B8" s="29" t="s">
        <v>396</v>
      </c>
      <c r="C8" s="30" t="s">
        <v>404</v>
      </c>
      <c r="D8" s="31" t="s">
        <v>398</v>
      </c>
      <c r="E8" s="31"/>
      <c r="F8" s="31" t="s">
        <v>405</v>
      </c>
      <c r="G8" s="31" t="s">
        <v>406</v>
      </c>
      <c r="H8" s="31" t="s">
        <v>405</v>
      </c>
      <c r="I8" s="31"/>
      <c r="J8" s="30"/>
      <c r="K8" s="30"/>
      <c r="L8" s="30"/>
      <c r="M8" s="31"/>
      <c r="N8" s="31"/>
      <c r="O8" s="31"/>
      <c r="P8" s="31"/>
      <c r="Q8" s="30"/>
    </row>
    <row r="9" spans="1:17" ht="30">
      <c r="A9" s="28">
        <v>226</v>
      </c>
      <c r="B9" s="29" t="s">
        <v>399</v>
      </c>
      <c r="C9" s="30" t="s">
        <v>407</v>
      </c>
      <c r="D9" s="31" t="s">
        <v>398</v>
      </c>
      <c r="E9" s="31"/>
      <c r="F9" s="31" t="s">
        <v>405</v>
      </c>
      <c r="G9" s="31" t="s">
        <v>406</v>
      </c>
      <c r="H9" s="31" t="s">
        <v>405</v>
      </c>
      <c r="I9" s="31"/>
      <c r="J9" s="30"/>
      <c r="K9" s="30"/>
      <c r="L9" s="30"/>
      <c r="M9" s="31"/>
      <c r="N9" s="31"/>
      <c r="O9" s="31"/>
      <c r="P9" s="31"/>
      <c r="Q9" s="30"/>
    </row>
    <row r="10" spans="1:17" ht="30">
      <c r="A10" s="28">
        <v>226</v>
      </c>
      <c r="B10" s="29" t="s">
        <v>408</v>
      </c>
      <c r="C10" s="30" t="s">
        <v>409</v>
      </c>
      <c r="D10" s="31" t="s">
        <v>398</v>
      </c>
      <c r="E10" s="31"/>
      <c r="F10" s="31" t="s">
        <v>405</v>
      </c>
      <c r="G10" s="31" t="s">
        <v>406</v>
      </c>
      <c r="H10" s="31" t="s">
        <v>405</v>
      </c>
      <c r="I10" s="31"/>
      <c r="J10" s="30"/>
      <c r="K10" s="30"/>
      <c r="L10" s="30"/>
      <c r="M10" s="31"/>
      <c r="N10" s="31"/>
      <c r="O10" s="31"/>
      <c r="P10" s="31"/>
      <c r="Q10" s="30"/>
    </row>
    <row r="11" spans="1:9" ht="18" customHeight="1">
      <c r="A11" s="426" t="s">
        <v>410</v>
      </c>
      <c r="B11" s="427"/>
      <c r="C11" s="427"/>
      <c r="D11" s="427"/>
      <c r="E11" s="427"/>
      <c r="F11" s="427"/>
      <c r="G11" s="427"/>
      <c r="H11" s="427"/>
      <c r="I11" s="103"/>
    </row>
    <row r="12" spans="1:17" ht="30">
      <c r="A12" s="28">
        <v>11</v>
      </c>
      <c r="B12" s="29" t="s">
        <v>411</v>
      </c>
      <c r="C12" s="30" t="s">
        <v>412</v>
      </c>
      <c r="D12" s="31" t="s">
        <v>398</v>
      </c>
      <c r="E12" s="31"/>
      <c r="F12" s="32">
        <v>0</v>
      </c>
      <c r="G12" s="40">
        <v>0.0232</v>
      </c>
      <c r="H12" s="74">
        <v>0</v>
      </c>
      <c r="I12" s="74" t="s">
        <v>776</v>
      </c>
      <c r="J12" s="30" t="s">
        <v>783</v>
      </c>
      <c r="K12" s="161">
        <v>0</v>
      </c>
      <c r="L12" s="30" t="s">
        <v>523</v>
      </c>
      <c r="M12" s="31" t="s">
        <v>776</v>
      </c>
      <c r="N12" s="31"/>
      <c r="O12" s="31" t="s">
        <v>783</v>
      </c>
      <c r="P12" s="31" t="s">
        <v>776</v>
      </c>
      <c r="Q12" s="30"/>
    </row>
    <row r="13" spans="1:17" ht="30">
      <c r="A13" s="28">
        <v>11</v>
      </c>
      <c r="B13" s="29" t="s">
        <v>413</v>
      </c>
      <c r="C13" s="30" t="s">
        <v>414</v>
      </c>
      <c r="D13" s="31" t="s">
        <v>398</v>
      </c>
      <c r="E13" s="31"/>
      <c r="F13" s="32">
        <v>0</v>
      </c>
      <c r="G13" s="32">
        <v>0.05</v>
      </c>
      <c r="H13" s="74">
        <v>0</v>
      </c>
      <c r="I13" s="74" t="s">
        <v>776</v>
      </c>
      <c r="J13" s="30" t="s">
        <v>783</v>
      </c>
      <c r="K13" s="161">
        <v>0</v>
      </c>
      <c r="L13" s="30" t="s">
        <v>523</v>
      </c>
      <c r="M13" s="31" t="s">
        <v>776</v>
      </c>
      <c r="N13" s="31"/>
      <c r="O13" s="31" t="s">
        <v>783</v>
      </c>
      <c r="P13" s="31" t="s">
        <v>776</v>
      </c>
      <c r="Q13" s="30"/>
    </row>
    <row r="14" spans="1:17" ht="30">
      <c r="A14" s="28">
        <v>11</v>
      </c>
      <c r="B14" s="29" t="s">
        <v>415</v>
      </c>
      <c r="C14" s="30" t="s">
        <v>416</v>
      </c>
      <c r="D14" s="31" t="s">
        <v>398</v>
      </c>
      <c r="E14" s="31"/>
      <c r="F14" s="32" t="s">
        <v>405</v>
      </c>
      <c r="G14" s="40">
        <v>0.0232</v>
      </c>
      <c r="H14" s="74">
        <v>0</v>
      </c>
      <c r="I14" s="74" t="s">
        <v>776</v>
      </c>
      <c r="J14" s="30" t="s">
        <v>783</v>
      </c>
      <c r="K14" s="194">
        <v>0.0285</v>
      </c>
      <c r="L14" s="30" t="s">
        <v>523</v>
      </c>
      <c r="M14" s="31" t="s">
        <v>776</v>
      </c>
      <c r="N14" s="31"/>
      <c r="O14" s="31" t="s">
        <v>783</v>
      </c>
      <c r="P14" s="31" t="s">
        <v>776</v>
      </c>
      <c r="Q14" s="30"/>
    </row>
    <row r="15" spans="1:17" ht="30">
      <c r="A15" s="28">
        <v>12</v>
      </c>
      <c r="B15" s="29" t="s">
        <v>417</v>
      </c>
      <c r="C15" s="30" t="s">
        <v>418</v>
      </c>
      <c r="D15" s="31" t="s">
        <v>402</v>
      </c>
      <c r="E15" s="31"/>
      <c r="F15" s="38">
        <v>5.28</v>
      </c>
      <c r="G15" s="38">
        <v>6.64</v>
      </c>
      <c r="H15" s="52">
        <v>5</v>
      </c>
      <c r="I15" s="52" t="s">
        <v>776</v>
      </c>
      <c r="J15" s="30" t="s">
        <v>783</v>
      </c>
      <c r="K15" s="30">
        <v>2.8</v>
      </c>
      <c r="L15" s="30" t="s">
        <v>783</v>
      </c>
      <c r="M15" s="31" t="s">
        <v>776</v>
      </c>
      <c r="N15" s="31"/>
      <c r="O15" s="31" t="s">
        <v>783</v>
      </c>
      <c r="P15" s="31" t="s">
        <v>776</v>
      </c>
      <c r="Q15" s="30"/>
    </row>
    <row r="16" spans="1:17" ht="45">
      <c r="A16" s="28">
        <v>15</v>
      </c>
      <c r="B16" s="29" t="s">
        <v>417</v>
      </c>
      <c r="C16" s="30" t="s">
        <v>422</v>
      </c>
      <c r="D16" s="31" t="s">
        <v>402</v>
      </c>
      <c r="E16" s="31"/>
      <c r="F16" s="40">
        <v>0.0083</v>
      </c>
      <c r="G16" s="32">
        <v>0</v>
      </c>
      <c r="H16" s="77">
        <v>0.0034</v>
      </c>
      <c r="I16" s="77" t="s">
        <v>776</v>
      </c>
      <c r="J16" s="30" t="s">
        <v>783</v>
      </c>
      <c r="K16" s="194">
        <v>0.0041</v>
      </c>
      <c r="L16" s="30" t="s">
        <v>522</v>
      </c>
      <c r="M16" s="31" t="s">
        <v>776</v>
      </c>
      <c r="N16" s="31"/>
      <c r="O16" s="31" t="s">
        <v>783</v>
      </c>
      <c r="P16" s="31" t="s">
        <v>776</v>
      </c>
      <c r="Q16" s="30"/>
    </row>
    <row r="17" spans="1:17" ht="30">
      <c r="A17" s="28">
        <v>16</v>
      </c>
      <c r="B17" s="29" t="s">
        <v>411</v>
      </c>
      <c r="C17" s="30" t="s">
        <v>423</v>
      </c>
      <c r="D17" s="31" t="s">
        <v>398</v>
      </c>
      <c r="E17" s="31"/>
      <c r="F17" s="38" t="s">
        <v>405</v>
      </c>
      <c r="G17" s="40">
        <v>0.0035</v>
      </c>
      <c r="H17" s="75">
        <v>0.005</v>
      </c>
      <c r="I17" s="75" t="s">
        <v>776</v>
      </c>
      <c r="J17" s="30" t="s">
        <v>783</v>
      </c>
      <c r="K17" s="194">
        <v>0.0058</v>
      </c>
      <c r="L17" s="30" t="s">
        <v>523</v>
      </c>
      <c r="M17" s="31" t="s">
        <v>776</v>
      </c>
      <c r="N17" s="31"/>
      <c r="O17" s="31" t="s">
        <v>783</v>
      </c>
      <c r="P17" s="31" t="s">
        <v>776</v>
      </c>
      <c r="Q17" s="30"/>
    </row>
    <row r="18" spans="1:17" ht="30">
      <c r="A18" s="28">
        <v>17</v>
      </c>
      <c r="B18" s="29" t="s">
        <v>411</v>
      </c>
      <c r="C18" s="30" t="s">
        <v>424</v>
      </c>
      <c r="D18" s="31" t="s">
        <v>398</v>
      </c>
      <c r="E18" s="31"/>
      <c r="F18" s="40">
        <v>0.0054</v>
      </c>
      <c r="G18" s="40">
        <v>0.005</v>
      </c>
      <c r="H18" s="77">
        <v>0.0075</v>
      </c>
      <c r="I18" s="77" t="s">
        <v>776</v>
      </c>
      <c r="J18" s="30" t="s">
        <v>783</v>
      </c>
      <c r="K18" s="194">
        <v>0.0109</v>
      </c>
      <c r="L18" s="30" t="s">
        <v>523</v>
      </c>
      <c r="M18" s="31" t="s">
        <v>776</v>
      </c>
      <c r="N18" s="31"/>
      <c r="O18" s="31" t="s">
        <v>783</v>
      </c>
      <c r="P18" s="31" t="s">
        <v>776</v>
      </c>
      <c r="Q18" s="30"/>
    </row>
    <row r="19" spans="1:17" ht="45">
      <c r="A19" s="28">
        <v>126</v>
      </c>
      <c r="B19" s="29"/>
      <c r="C19" s="43" t="s">
        <v>425</v>
      </c>
      <c r="D19" s="31" t="s">
        <v>402</v>
      </c>
      <c r="E19" s="31"/>
      <c r="F19" s="31">
        <v>9.42</v>
      </c>
      <c r="G19" s="31">
        <v>9.28</v>
      </c>
      <c r="H19" s="76" t="s">
        <v>405</v>
      </c>
      <c r="I19" s="76">
        <v>2.61</v>
      </c>
      <c r="J19" s="30"/>
      <c r="K19" s="30">
        <v>0.98</v>
      </c>
      <c r="L19" s="30"/>
      <c r="M19" s="31" t="s">
        <v>776</v>
      </c>
      <c r="N19" s="31"/>
      <c r="O19" s="31" t="s">
        <v>783</v>
      </c>
      <c r="P19" s="31">
        <v>9.86</v>
      </c>
      <c r="Q19" s="30"/>
    </row>
    <row r="20" spans="1:17" ht="30">
      <c r="A20" s="28">
        <v>127</v>
      </c>
      <c r="B20" s="29" t="s">
        <v>396</v>
      </c>
      <c r="C20" s="30" t="s">
        <v>426</v>
      </c>
      <c r="D20" s="31" t="s">
        <v>402</v>
      </c>
      <c r="E20" s="31"/>
      <c r="F20" s="31" t="s">
        <v>405</v>
      </c>
      <c r="G20" s="31">
        <v>17.04</v>
      </c>
      <c r="H20" s="76" t="s">
        <v>405</v>
      </c>
      <c r="I20" s="76">
        <v>5.02</v>
      </c>
      <c r="J20" s="30"/>
      <c r="K20" s="30">
        <v>1.76</v>
      </c>
      <c r="L20" s="30"/>
      <c r="M20" s="31" t="s">
        <v>776</v>
      </c>
      <c r="N20" s="31"/>
      <c r="O20" s="31" t="s">
        <v>783</v>
      </c>
      <c r="P20" s="31">
        <v>19.84</v>
      </c>
      <c r="Q20" s="30"/>
    </row>
    <row r="21" spans="1:17" ht="30">
      <c r="A21" s="28">
        <v>127</v>
      </c>
      <c r="B21" s="29" t="s">
        <v>399</v>
      </c>
      <c r="C21" s="30" t="s">
        <v>427</v>
      </c>
      <c r="D21" s="31" t="s">
        <v>402</v>
      </c>
      <c r="E21" s="31"/>
      <c r="F21" s="31" t="s">
        <v>405</v>
      </c>
      <c r="G21" s="44">
        <v>0.7</v>
      </c>
      <c r="H21" s="76" t="s">
        <v>405</v>
      </c>
      <c r="I21" s="76">
        <v>0.14</v>
      </c>
      <c r="J21" s="30"/>
      <c r="K21" s="30">
        <v>0.06</v>
      </c>
      <c r="L21" s="30"/>
      <c r="M21" s="31" t="s">
        <v>776</v>
      </c>
      <c r="N21" s="31"/>
      <c r="O21" s="31" t="s">
        <v>783</v>
      </c>
      <c r="P21" s="31">
        <v>0.67</v>
      </c>
      <c r="Q21" s="30"/>
    </row>
    <row r="22" spans="1:17" ht="15">
      <c r="A22" s="28">
        <v>128</v>
      </c>
      <c r="B22" s="29"/>
      <c r="C22" s="30" t="s">
        <v>428</v>
      </c>
      <c r="D22" s="31" t="s">
        <v>402</v>
      </c>
      <c r="E22" s="31"/>
      <c r="F22" s="31">
        <v>9.47</v>
      </c>
      <c r="G22" s="31">
        <v>8.41</v>
      </c>
      <c r="H22" s="76" t="s">
        <v>405</v>
      </c>
      <c r="I22" s="76">
        <v>1.9</v>
      </c>
      <c r="J22" s="30"/>
      <c r="K22" s="30">
        <v>0.59</v>
      </c>
      <c r="L22" s="30"/>
      <c r="M22" s="31" t="s">
        <v>776</v>
      </c>
      <c r="N22" s="31"/>
      <c r="O22" s="31" t="s">
        <v>783</v>
      </c>
      <c r="P22" s="31">
        <v>34.6</v>
      </c>
      <c r="Q22" s="30"/>
    </row>
    <row r="23" spans="1:17" ht="30">
      <c r="A23" s="28">
        <v>142</v>
      </c>
      <c r="B23" s="29" t="s">
        <v>429</v>
      </c>
      <c r="C23" s="30" t="s">
        <v>430</v>
      </c>
      <c r="D23" s="31" t="s">
        <v>402</v>
      </c>
      <c r="E23" s="31"/>
      <c r="F23" s="38">
        <v>23.29</v>
      </c>
      <c r="G23" s="38">
        <v>23.39</v>
      </c>
      <c r="H23" s="52">
        <v>24.12</v>
      </c>
      <c r="I23" s="52">
        <v>5.34</v>
      </c>
      <c r="J23" s="30" t="s">
        <v>523</v>
      </c>
      <c r="K23" s="30">
        <v>10.84</v>
      </c>
      <c r="L23" s="30" t="s">
        <v>523</v>
      </c>
      <c r="M23" s="31">
        <v>16.06</v>
      </c>
      <c r="N23" s="31" t="s">
        <v>523</v>
      </c>
      <c r="O23" s="31" t="s">
        <v>523</v>
      </c>
      <c r="P23" s="31">
        <v>21.08</v>
      </c>
      <c r="Q23" s="30"/>
    </row>
    <row r="24" spans="1:17" ht="45">
      <c r="A24" s="28">
        <v>142</v>
      </c>
      <c r="B24" s="29" t="s">
        <v>431</v>
      </c>
      <c r="C24" s="30" t="s">
        <v>432</v>
      </c>
      <c r="D24" s="31" t="s">
        <v>402</v>
      </c>
      <c r="E24" s="31"/>
      <c r="F24" s="38">
        <v>15</v>
      </c>
      <c r="G24" s="38">
        <v>15.1</v>
      </c>
      <c r="H24" s="52">
        <v>14.74</v>
      </c>
      <c r="I24" s="52">
        <v>3.68</v>
      </c>
      <c r="J24" s="30" t="s">
        <v>523</v>
      </c>
      <c r="K24" s="30">
        <v>6.9</v>
      </c>
      <c r="L24" s="30" t="s">
        <v>523</v>
      </c>
      <c r="M24" s="31">
        <v>10.99</v>
      </c>
      <c r="N24" s="31" t="s">
        <v>523</v>
      </c>
      <c r="O24" s="31" t="s">
        <v>523</v>
      </c>
      <c r="P24" s="31">
        <v>14.17</v>
      </c>
      <c r="Q24" s="30"/>
    </row>
    <row r="25" spans="1:17" ht="30" customHeight="1">
      <c r="A25" s="28">
        <v>143</v>
      </c>
      <c r="B25" s="29" t="s">
        <v>433</v>
      </c>
      <c r="C25" s="30" t="s">
        <v>434</v>
      </c>
      <c r="D25" s="31" t="s">
        <v>402</v>
      </c>
      <c r="E25" s="31"/>
      <c r="F25" s="38">
        <v>0.33</v>
      </c>
      <c r="G25" s="38">
        <v>0.81</v>
      </c>
      <c r="H25" s="52">
        <v>0.32</v>
      </c>
      <c r="I25" s="52" t="s">
        <v>776</v>
      </c>
      <c r="J25" s="30" t="s">
        <v>783</v>
      </c>
      <c r="K25" s="30" t="s">
        <v>776</v>
      </c>
      <c r="L25" s="30" t="s">
        <v>783</v>
      </c>
      <c r="M25" s="31" t="s">
        <v>776</v>
      </c>
      <c r="N25" s="31" t="s">
        <v>783</v>
      </c>
      <c r="O25" s="31" t="s">
        <v>783</v>
      </c>
      <c r="P25" s="31" t="s">
        <v>776</v>
      </c>
      <c r="Q25" s="30"/>
    </row>
    <row r="26" spans="1:17" ht="30" customHeight="1">
      <c r="A26" s="28">
        <v>143</v>
      </c>
      <c r="B26" s="29" t="s">
        <v>429</v>
      </c>
      <c r="C26" s="30" t="s">
        <v>435</v>
      </c>
      <c r="D26" s="31" t="s">
        <v>402</v>
      </c>
      <c r="E26" s="31"/>
      <c r="F26" s="38">
        <v>4.71</v>
      </c>
      <c r="G26" s="38">
        <v>5.97</v>
      </c>
      <c r="H26" s="52">
        <v>4.79</v>
      </c>
      <c r="I26" s="52" t="s">
        <v>776</v>
      </c>
      <c r="J26" s="30" t="s">
        <v>783</v>
      </c>
      <c r="K26" s="30" t="s">
        <v>776</v>
      </c>
      <c r="L26" s="30" t="s">
        <v>783</v>
      </c>
      <c r="M26" s="31" t="s">
        <v>776</v>
      </c>
      <c r="N26" s="31" t="s">
        <v>783</v>
      </c>
      <c r="O26" s="31" t="s">
        <v>783</v>
      </c>
      <c r="P26" s="31" t="s">
        <v>776</v>
      </c>
      <c r="Q26" s="30"/>
    </row>
    <row r="27" spans="1:17" ht="30">
      <c r="A27" s="28">
        <v>144</v>
      </c>
      <c r="B27" s="29"/>
      <c r="C27" s="30" t="s">
        <v>436</v>
      </c>
      <c r="D27" s="31" t="s">
        <v>398</v>
      </c>
      <c r="E27" s="31"/>
      <c r="F27" s="40">
        <v>0.9019</v>
      </c>
      <c r="G27" s="40">
        <v>0.9006</v>
      </c>
      <c r="H27" s="77">
        <v>0.9019</v>
      </c>
      <c r="I27" s="77">
        <v>0.8764</v>
      </c>
      <c r="J27" s="30" t="s">
        <v>522</v>
      </c>
      <c r="K27" s="194">
        <v>0.9281</v>
      </c>
      <c r="L27" s="30" t="s">
        <v>523</v>
      </c>
      <c r="M27" s="41">
        <v>0.9135</v>
      </c>
      <c r="N27" s="31" t="s">
        <v>523</v>
      </c>
      <c r="O27" s="31" t="s">
        <v>523</v>
      </c>
      <c r="P27" s="41">
        <v>0.9271</v>
      </c>
      <c r="Q27" s="30"/>
    </row>
    <row r="28" spans="1:17" ht="30">
      <c r="A28" s="28">
        <v>146</v>
      </c>
      <c r="B28" s="29" t="s">
        <v>433</v>
      </c>
      <c r="C28" s="30" t="s">
        <v>437</v>
      </c>
      <c r="D28" s="31" t="s">
        <v>398</v>
      </c>
      <c r="E28" s="31"/>
      <c r="F28" s="38" t="s">
        <v>405</v>
      </c>
      <c r="G28" s="38">
        <v>0.33</v>
      </c>
      <c r="H28" s="52" t="s">
        <v>405</v>
      </c>
      <c r="I28" s="52">
        <v>0.05</v>
      </c>
      <c r="J28" s="30"/>
      <c r="K28" s="30">
        <v>0.09</v>
      </c>
      <c r="L28" s="30"/>
      <c r="M28" s="31">
        <v>0.13</v>
      </c>
      <c r="N28" s="31"/>
      <c r="O28" s="31" t="s">
        <v>783</v>
      </c>
      <c r="P28" s="31">
        <v>0.16</v>
      </c>
      <c r="Q28" s="30"/>
    </row>
    <row r="29" spans="1:17" ht="30">
      <c r="A29" s="28">
        <v>146</v>
      </c>
      <c r="B29" s="29" t="s">
        <v>429</v>
      </c>
      <c r="C29" s="30" t="s">
        <v>438</v>
      </c>
      <c r="D29" s="31" t="s">
        <v>402</v>
      </c>
      <c r="E29" s="31"/>
      <c r="F29" s="38">
        <v>0.22</v>
      </c>
      <c r="G29" s="38">
        <v>0.22</v>
      </c>
      <c r="H29" s="52">
        <v>0.23</v>
      </c>
      <c r="I29" s="52">
        <v>0.06</v>
      </c>
      <c r="J29" s="30" t="s">
        <v>523</v>
      </c>
      <c r="K29" s="30">
        <v>0.13</v>
      </c>
      <c r="L29" s="30" t="s">
        <v>783</v>
      </c>
      <c r="M29" s="31">
        <v>0.18</v>
      </c>
      <c r="N29" s="31" t="s">
        <v>783</v>
      </c>
      <c r="O29" s="31" t="s">
        <v>523</v>
      </c>
      <c r="P29" s="31">
        <v>0.23</v>
      </c>
      <c r="Q29" s="30"/>
    </row>
    <row r="30" spans="1:17" ht="45">
      <c r="A30" s="28">
        <v>149</v>
      </c>
      <c r="B30" s="29" t="s">
        <v>433</v>
      </c>
      <c r="C30" s="30" t="s">
        <v>439</v>
      </c>
      <c r="D30" s="31" t="s">
        <v>402</v>
      </c>
      <c r="E30" s="31"/>
      <c r="F30" s="38">
        <v>87.74</v>
      </c>
      <c r="G30" s="38">
        <v>92.06</v>
      </c>
      <c r="H30" s="52">
        <v>87.24</v>
      </c>
      <c r="I30" s="52">
        <v>19.44</v>
      </c>
      <c r="J30" s="30" t="s">
        <v>523</v>
      </c>
      <c r="K30" s="30">
        <v>46.77</v>
      </c>
      <c r="L30" s="30" t="s">
        <v>783</v>
      </c>
      <c r="M30" s="31">
        <v>40.97</v>
      </c>
      <c r="N30" s="31" t="s">
        <v>523</v>
      </c>
      <c r="O30" s="31" t="s">
        <v>523</v>
      </c>
      <c r="P30" s="31">
        <v>48.43</v>
      </c>
      <c r="Q30" s="30"/>
    </row>
    <row r="31" spans="1:17" ht="30" customHeight="1">
      <c r="A31" s="28">
        <v>149</v>
      </c>
      <c r="B31" s="29" t="s">
        <v>429</v>
      </c>
      <c r="C31" s="30" t="s">
        <v>440</v>
      </c>
      <c r="D31" s="31" t="s">
        <v>402</v>
      </c>
      <c r="E31" s="31"/>
      <c r="F31" s="38" t="s">
        <v>405</v>
      </c>
      <c r="G31" s="38">
        <v>241</v>
      </c>
      <c r="H31" s="52" t="s">
        <v>405</v>
      </c>
      <c r="I31" s="52">
        <v>76</v>
      </c>
      <c r="J31" s="30"/>
      <c r="K31" s="30">
        <v>78</v>
      </c>
      <c r="L31" s="30"/>
      <c r="M31" s="31">
        <v>129</v>
      </c>
      <c r="N31" s="31"/>
      <c r="O31" s="31" t="s">
        <v>783</v>
      </c>
      <c r="P31" s="31">
        <v>164</v>
      </c>
      <c r="Q31" s="30"/>
    </row>
    <row r="32" spans="1:17" ht="60">
      <c r="A32" s="28">
        <v>149</v>
      </c>
      <c r="B32" s="29" t="s">
        <v>431</v>
      </c>
      <c r="C32" s="30" t="s">
        <v>441</v>
      </c>
      <c r="D32" s="31" t="s">
        <v>402</v>
      </c>
      <c r="E32" s="31"/>
      <c r="F32" s="38" t="s">
        <v>405</v>
      </c>
      <c r="G32" s="40">
        <v>0.1449</v>
      </c>
      <c r="H32" s="52" t="s">
        <v>405</v>
      </c>
      <c r="I32" s="77">
        <v>0.7082</v>
      </c>
      <c r="J32" s="30"/>
      <c r="K32" s="194">
        <v>0.2751</v>
      </c>
      <c r="L32" s="30"/>
      <c r="M32" s="41">
        <v>0.5323</v>
      </c>
      <c r="N32" s="31"/>
      <c r="O32" s="31" t="s">
        <v>783</v>
      </c>
      <c r="P32" s="41">
        <v>0.5998</v>
      </c>
      <c r="Q32" s="30"/>
    </row>
    <row r="33" spans="1:17" ht="30">
      <c r="A33" s="28">
        <v>150</v>
      </c>
      <c r="B33" s="29"/>
      <c r="C33" s="30" t="s">
        <v>442</v>
      </c>
      <c r="D33" s="31" t="s">
        <v>443</v>
      </c>
      <c r="E33" s="31"/>
      <c r="F33" s="45">
        <v>31.6</v>
      </c>
      <c r="G33" s="45" t="s">
        <v>405</v>
      </c>
      <c r="H33" s="52" t="s">
        <v>405</v>
      </c>
      <c r="I33" s="52" t="s">
        <v>776</v>
      </c>
      <c r="J33" s="30"/>
      <c r="K33" s="30" t="s">
        <v>773</v>
      </c>
      <c r="L33" s="30"/>
      <c r="M33" s="31" t="s">
        <v>776</v>
      </c>
      <c r="N33" s="31"/>
      <c r="O33" s="31" t="s">
        <v>783</v>
      </c>
      <c r="P33" s="31" t="s">
        <v>776</v>
      </c>
      <c r="Q33" s="30"/>
    </row>
    <row r="34" spans="1:17" ht="30">
      <c r="A34" s="28">
        <v>206</v>
      </c>
      <c r="B34" s="29" t="s">
        <v>433</v>
      </c>
      <c r="C34" s="30" t="s">
        <v>444</v>
      </c>
      <c r="D34" s="31" t="s">
        <v>402</v>
      </c>
      <c r="E34" s="31"/>
      <c r="F34" s="38" t="s">
        <v>405</v>
      </c>
      <c r="G34" s="38">
        <v>2.84</v>
      </c>
      <c r="H34" s="52">
        <v>3.02</v>
      </c>
      <c r="I34" s="52">
        <v>0.75</v>
      </c>
      <c r="J34" s="30" t="s">
        <v>523</v>
      </c>
      <c r="K34" s="30">
        <v>1.26</v>
      </c>
      <c r="L34" s="30" t="s">
        <v>523</v>
      </c>
      <c r="M34" s="31">
        <v>1.85</v>
      </c>
      <c r="N34" s="31" t="s">
        <v>523</v>
      </c>
      <c r="O34" s="31" t="s">
        <v>523</v>
      </c>
      <c r="P34" s="31">
        <v>2.53</v>
      </c>
      <c r="Q34" s="30"/>
    </row>
    <row r="35" spans="1:17" ht="30">
      <c r="A35" s="28">
        <v>206</v>
      </c>
      <c r="B35" s="29" t="s">
        <v>429</v>
      </c>
      <c r="C35" s="30" t="s">
        <v>445</v>
      </c>
      <c r="D35" s="31" t="s">
        <v>402</v>
      </c>
      <c r="E35" s="31"/>
      <c r="F35" s="38" t="s">
        <v>405</v>
      </c>
      <c r="G35" s="38">
        <v>7.31</v>
      </c>
      <c r="H35" s="52">
        <v>6.82</v>
      </c>
      <c r="I35" s="52">
        <v>1.42</v>
      </c>
      <c r="J35" s="30" t="s">
        <v>523</v>
      </c>
      <c r="K35" s="30">
        <v>2.78</v>
      </c>
      <c r="L35" s="30" t="s">
        <v>523</v>
      </c>
      <c r="M35" s="31">
        <v>4.25</v>
      </c>
      <c r="N35" s="31" t="s">
        <v>523</v>
      </c>
      <c r="O35" s="31" t="s">
        <v>523</v>
      </c>
      <c r="P35" s="31">
        <v>5.63</v>
      </c>
      <c r="Q35" s="30"/>
    </row>
    <row r="36" spans="1:17" ht="30">
      <c r="A36" s="28">
        <v>206</v>
      </c>
      <c r="B36" s="29" t="s">
        <v>431</v>
      </c>
      <c r="C36" s="30" t="s">
        <v>446</v>
      </c>
      <c r="D36" s="31" t="s">
        <v>402</v>
      </c>
      <c r="E36" s="31"/>
      <c r="F36" s="38" t="s">
        <v>405</v>
      </c>
      <c r="G36" s="38">
        <v>11.33</v>
      </c>
      <c r="H36" s="52">
        <v>12.61</v>
      </c>
      <c r="I36" s="52">
        <v>3.04</v>
      </c>
      <c r="J36" s="30" t="s">
        <v>523</v>
      </c>
      <c r="K36" s="30">
        <v>6.86</v>
      </c>
      <c r="L36" s="30" t="s">
        <v>783</v>
      </c>
      <c r="M36" s="31">
        <v>8.63</v>
      </c>
      <c r="N36" s="31" t="s">
        <v>523</v>
      </c>
      <c r="O36" s="31" t="s">
        <v>523</v>
      </c>
      <c r="P36" s="31">
        <v>10.74</v>
      </c>
      <c r="Q36" s="30"/>
    </row>
    <row r="37" spans="1:17" ht="30">
      <c r="A37" s="28">
        <v>206</v>
      </c>
      <c r="B37" s="29" t="s">
        <v>447</v>
      </c>
      <c r="C37" s="30" t="s">
        <v>448</v>
      </c>
      <c r="D37" s="31" t="s">
        <v>402</v>
      </c>
      <c r="E37" s="31"/>
      <c r="F37" s="38" t="s">
        <v>405</v>
      </c>
      <c r="G37" s="38">
        <v>0.86</v>
      </c>
      <c r="H37" s="52">
        <v>0.94</v>
      </c>
      <c r="I37" s="52">
        <v>0.18</v>
      </c>
      <c r="J37" s="30" t="s">
        <v>523</v>
      </c>
      <c r="K37" s="30">
        <v>0.37</v>
      </c>
      <c r="L37" s="30" t="s">
        <v>523</v>
      </c>
      <c r="M37" s="31">
        <v>0.51</v>
      </c>
      <c r="N37" s="31" t="s">
        <v>523</v>
      </c>
      <c r="O37" s="31" t="s">
        <v>523</v>
      </c>
      <c r="P37" s="31">
        <v>0.62</v>
      </c>
      <c r="Q37" s="30"/>
    </row>
    <row r="38" spans="1:17" ht="45">
      <c r="A38" s="28">
        <v>207</v>
      </c>
      <c r="B38" s="29"/>
      <c r="C38" s="30" t="s">
        <v>449</v>
      </c>
      <c r="D38" s="31" t="s">
        <v>402</v>
      </c>
      <c r="E38" s="31"/>
      <c r="F38" s="38" t="s">
        <v>405</v>
      </c>
      <c r="G38" s="38">
        <v>14.84</v>
      </c>
      <c r="H38" s="236">
        <v>14.9</v>
      </c>
      <c r="I38" s="236">
        <v>4.75</v>
      </c>
      <c r="J38" s="30" t="s">
        <v>522</v>
      </c>
      <c r="K38" s="30">
        <v>8.72</v>
      </c>
      <c r="L38" s="30" t="s">
        <v>522</v>
      </c>
      <c r="M38" s="31">
        <v>12.87</v>
      </c>
      <c r="N38" s="31" t="s">
        <v>522</v>
      </c>
      <c r="O38" s="31" t="s">
        <v>522</v>
      </c>
      <c r="P38" s="31">
        <v>16.68</v>
      </c>
      <c r="Q38" s="30"/>
    </row>
    <row r="39" spans="1:17" ht="45">
      <c r="A39" s="28">
        <v>208</v>
      </c>
      <c r="B39" s="29"/>
      <c r="C39" s="30" t="s">
        <v>450</v>
      </c>
      <c r="D39" s="31" t="s">
        <v>402</v>
      </c>
      <c r="E39" s="31"/>
      <c r="F39" s="38" t="s">
        <v>405</v>
      </c>
      <c r="G39" s="40">
        <v>0.8998</v>
      </c>
      <c r="H39" s="52" t="s">
        <v>405</v>
      </c>
      <c r="I39" s="52" t="s">
        <v>776</v>
      </c>
      <c r="J39" s="30" t="s">
        <v>783</v>
      </c>
      <c r="K39" s="30" t="s">
        <v>776</v>
      </c>
      <c r="L39" s="30" t="s">
        <v>783</v>
      </c>
      <c r="M39" s="31" t="s">
        <v>776</v>
      </c>
      <c r="N39" s="31"/>
      <c r="O39" s="31" t="s">
        <v>783</v>
      </c>
      <c r="P39" s="31" t="s">
        <v>776</v>
      </c>
      <c r="Q39" s="30"/>
    </row>
    <row r="40" spans="1:17" ht="30">
      <c r="A40" s="28">
        <v>209</v>
      </c>
      <c r="B40" s="29" t="s">
        <v>433</v>
      </c>
      <c r="C40" s="30" t="s">
        <v>451</v>
      </c>
      <c r="D40" s="31" t="s">
        <v>398</v>
      </c>
      <c r="E40" s="31"/>
      <c r="F40" s="38" t="s">
        <v>405</v>
      </c>
      <c r="G40" s="40">
        <v>0.3204</v>
      </c>
      <c r="H40" s="52" t="s">
        <v>405</v>
      </c>
      <c r="I40" s="52" t="s">
        <v>776</v>
      </c>
      <c r="J40" s="30" t="s">
        <v>783</v>
      </c>
      <c r="K40" s="30" t="s">
        <v>776</v>
      </c>
      <c r="L40" s="30" t="s">
        <v>783</v>
      </c>
      <c r="M40" s="31" t="s">
        <v>776</v>
      </c>
      <c r="N40" s="31"/>
      <c r="O40" s="31" t="s">
        <v>783</v>
      </c>
      <c r="P40" s="31" t="s">
        <v>776</v>
      </c>
      <c r="Q40" s="30"/>
    </row>
    <row r="41" spans="1:17" ht="45">
      <c r="A41" s="28">
        <v>209</v>
      </c>
      <c r="B41" s="29" t="s">
        <v>429</v>
      </c>
      <c r="C41" s="30" t="s">
        <v>452</v>
      </c>
      <c r="D41" s="31" t="s">
        <v>402</v>
      </c>
      <c r="E41" s="31"/>
      <c r="F41" s="38" t="s">
        <v>405</v>
      </c>
      <c r="G41" s="40">
        <v>0.2791</v>
      </c>
      <c r="H41" s="52" t="s">
        <v>405</v>
      </c>
      <c r="I41" s="52" t="s">
        <v>776</v>
      </c>
      <c r="J41" s="30" t="s">
        <v>783</v>
      </c>
      <c r="K41" s="30" t="s">
        <v>776</v>
      </c>
      <c r="L41" s="30" t="s">
        <v>783</v>
      </c>
      <c r="M41" s="31" t="s">
        <v>776</v>
      </c>
      <c r="N41" s="31"/>
      <c r="O41" s="31" t="s">
        <v>783</v>
      </c>
      <c r="P41" s="31" t="s">
        <v>776</v>
      </c>
      <c r="Q41" s="30"/>
    </row>
    <row r="42" spans="1:17" ht="30">
      <c r="A42" s="28">
        <v>209</v>
      </c>
      <c r="B42" s="29" t="s">
        <v>431</v>
      </c>
      <c r="C42" s="30" t="s">
        <v>453</v>
      </c>
      <c r="D42" s="31" t="s">
        <v>402</v>
      </c>
      <c r="E42" s="31"/>
      <c r="F42" s="38" t="s">
        <v>405</v>
      </c>
      <c r="G42" s="40">
        <v>0.3932</v>
      </c>
      <c r="H42" s="52" t="s">
        <v>405</v>
      </c>
      <c r="I42" s="52" t="s">
        <v>776</v>
      </c>
      <c r="J42" s="30" t="s">
        <v>783</v>
      </c>
      <c r="K42" s="30" t="s">
        <v>776</v>
      </c>
      <c r="L42" s="30" t="s">
        <v>783</v>
      </c>
      <c r="M42" s="31" t="s">
        <v>776</v>
      </c>
      <c r="N42" s="31"/>
      <c r="O42" s="31" t="s">
        <v>783</v>
      </c>
      <c r="P42" s="31" t="s">
        <v>776</v>
      </c>
      <c r="Q42" s="30"/>
    </row>
    <row r="43" spans="1:17" ht="30">
      <c r="A43" s="28">
        <v>210</v>
      </c>
      <c r="B43" s="29"/>
      <c r="C43" s="30" t="s">
        <v>454</v>
      </c>
      <c r="D43" s="31" t="s">
        <v>398</v>
      </c>
      <c r="E43" s="31"/>
      <c r="F43" s="38" t="s">
        <v>405</v>
      </c>
      <c r="G43" s="40">
        <v>0.0451</v>
      </c>
      <c r="H43" s="77">
        <v>0.054</v>
      </c>
      <c r="I43" s="77" t="s">
        <v>776</v>
      </c>
      <c r="J43" s="30" t="s">
        <v>783</v>
      </c>
      <c r="K43" s="30" t="s">
        <v>224</v>
      </c>
      <c r="L43" s="30" t="s">
        <v>523</v>
      </c>
      <c r="M43" s="31" t="s">
        <v>776</v>
      </c>
      <c r="N43" s="31"/>
      <c r="O43" s="31" t="s">
        <v>783</v>
      </c>
      <c r="P43" s="31" t="s">
        <v>776</v>
      </c>
      <c r="Q43" s="30"/>
    </row>
    <row r="44" spans="1:9" ht="18" customHeight="1">
      <c r="A44" s="424" t="s">
        <v>455</v>
      </c>
      <c r="B44" s="425"/>
      <c r="C44" s="425"/>
      <c r="D44" s="425"/>
      <c r="E44" s="425"/>
      <c r="F44" s="425"/>
      <c r="G44" s="425"/>
      <c r="H44" s="425"/>
      <c r="I44" s="104"/>
    </row>
    <row r="45" spans="1:17" ht="60">
      <c r="A45" s="28">
        <v>38</v>
      </c>
      <c r="B45" s="29"/>
      <c r="C45" s="30" t="s">
        <v>456</v>
      </c>
      <c r="D45" s="31" t="s">
        <v>398</v>
      </c>
      <c r="E45" s="31"/>
      <c r="F45" s="47">
        <v>0.512</v>
      </c>
      <c r="G45" s="48">
        <v>0.536</v>
      </c>
      <c r="H45" s="77">
        <v>0.605</v>
      </c>
      <c r="I45" s="77" t="s">
        <v>783</v>
      </c>
      <c r="J45" s="30" t="s">
        <v>783</v>
      </c>
      <c r="K45" s="194">
        <v>0.564</v>
      </c>
      <c r="L45" s="30" t="s">
        <v>522</v>
      </c>
      <c r="M45" s="206">
        <v>0.566</v>
      </c>
      <c r="N45" s="205" t="s">
        <v>522</v>
      </c>
      <c r="O45" s="31" t="s">
        <v>522</v>
      </c>
      <c r="P45" s="41">
        <v>0.566</v>
      </c>
      <c r="Q45" s="30"/>
    </row>
    <row r="46" spans="1:17" ht="60">
      <c r="A46" s="28">
        <v>39</v>
      </c>
      <c r="B46" s="29"/>
      <c r="C46" s="30" t="s">
        <v>457</v>
      </c>
      <c r="D46" s="31" t="s">
        <v>398</v>
      </c>
      <c r="E46" s="31"/>
      <c r="F46" s="47">
        <v>0.868</v>
      </c>
      <c r="G46" s="48">
        <v>0.885</v>
      </c>
      <c r="H46" s="74">
        <v>0.91</v>
      </c>
      <c r="I46" s="74" t="s">
        <v>783</v>
      </c>
      <c r="J46" s="30" t="s">
        <v>783</v>
      </c>
      <c r="K46" s="161">
        <v>0.91</v>
      </c>
      <c r="L46" s="30" t="s">
        <v>523</v>
      </c>
      <c r="M46" s="207" t="s">
        <v>273</v>
      </c>
      <c r="N46" s="205" t="s">
        <v>523</v>
      </c>
      <c r="O46" s="31" t="s">
        <v>522</v>
      </c>
      <c r="P46" s="41">
        <v>0.905</v>
      </c>
      <c r="Q46" s="30"/>
    </row>
    <row r="47" spans="1:17" ht="45">
      <c r="A47" s="28">
        <v>40</v>
      </c>
      <c r="B47" s="29" t="s">
        <v>725</v>
      </c>
      <c r="C47" s="30" t="s">
        <v>458</v>
      </c>
      <c r="D47" s="31" t="s">
        <v>398</v>
      </c>
      <c r="E47" s="31" t="s">
        <v>767</v>
      </c>
      <c r="F47" s="47">
        <v>0.742</v>
      </c>
      <c r="G47" s="50">
        <v>0.74</v>
      </c>
      <c r="H47" s="74">
        <v>0.81</v>
      </c>
      <c r="I47" s="74" t="s">
        <v>783</v>
      </c>
      <c r="J47" s="30" t="s">
        <v>783</v>
      </c>
      <c r="K47" s="30">
        <v>76.3</v>
      </c>
      <c r="L47" s="30" t="s">
        <v>523</v>
      </c>
      <c r="M47" s="208" t="s">
        <v>274</v>
      </c>
      <c r="N47" s="205" t="s">
        <v>522</v>
      </c>
      <c r="O47" s="31" t="s">
        <v>522</v>
      </c>
      <c r="P47" s="33">
        <v>0.76</v>
      </c>
      <c r="Q47" s="30"/>
    </row>
    <row r="48" spans="1:17" ht="45">
      <c r="A48" s="28">
        <v>41</v>
      </c>
      <c r="B48" s="29" t="s">
        <v>248</v>
      </c>
      <c r="C48" s="30" t="s">
        <v>459</v>
      </c>
      <c r="D48" s="31" t="s">
        <v>398</v>
      </c>
      <c r="E48" s="31"/>
      <c r="F48" s="47">
        <v>0.777</v>
      </c>
      <c r="G48" s="50">
        <v>0.8</v>
      </c>
      <c r="H48" s="74">
        <v>0.81</v>
      </c>
      <c r="I48" s="74" t="s">
        <v>783</v>
      </c>
      <c r="J48" s="30" t="s">
        <v>783</v>
      </c>
      <c r="K48" s="30">
        <v>80.1</v>
      </c>
      <c r="L48" s="30" t="s">
        <v>522</v>
      </c>
      <c r="M48" s="208" t="s">
        <v>275</v>
      </c>
      <c r="N48" s="205" t="s">
        <v>522</v>
      </c>
      <c r="O48" s="31" t="s">
        <v>522</v>
      </c>
      <c r="P48" s="33">
        <v>0.8</v>
      </c>
      <c r="Q48" s="30"/>
    </row>
    <row r="49" spans="1:17" ht="45">
      <c r="A49" s="28" t="s">
        <v>266</v>
      </c>
      <c r="B49" s="29" t="s">
        <v>267</v>
      </c>
      <c r="C49" s="30" t="s">
        <v>460</v>
      </c>
      <c r="D49" s="31" t="s">
        <v>398</v>
      </c>
      <c r="E49" s="31"/>
      <c r="F49" s="35">
        <v>0.965</v>
      </c>
      <c r="G49" s="50">
        <v>1</v>
      </c>
      <c r="H49" s="237">
        <v>1</v>
      </c>
      <c r="I49" s="237" t="s">
        <v>812</v>
      </c>
      <c r="J49" s="30" t="s">
        <v>523</v>
      </c>
      <c r="K49" s="161">
        <v>1</v>
      </c>
      <c r="L49" s="30" t="s">
        <v>523</v>
      </c>
      <c r="M49" s="209">
        <v>1</v>
      </c>
      <c r="N49" s="205" t="s">
        <v>523</v>
      </c>
      <c r="O49" s="31" t="s">
        <v>523</v>
      </c>
      <c r="P49" s="33">
        <v>1</v>
      </c>
      <c r="Q49" s="30"/>
    </row>
    <row r="50" spans="1:17" ht="45">
      <c r="A50" s="28" t="s">
        <v>263</v>
      </c>
      <c r="B50" s="29" t="s">
        <v>264</v>
      </c>
      <c r="C50" s="30" t="s">
        <v>461</v>
      </c>
      <c r="D50" s="31" t="s">
        <v>398</v>
      </c>
      <c r="E50" s="31"/>
      <c r="F50" s="48">
        <v>0.877</v>
      </c>
      <c r="G50" s="50">
        <v>1</v>
      </c>
      <c r="H50" s="74">
        <v>1</v>
      </c>
      <c r="I50" s="74" t="s">
        <v>812</v>
      </c>
      <c r="J50" s="30" t="s">
        <v>523</v>
      </c>
      <c r="K50" s="161">
        <v>1</v>
      </c>
      <c r="L50" s="30" t="s">
        <v>523</v>
      </c>
      <c r="M50" s="209">
        <v>1</v>
      </c>
      <c r="N50" s="205" t="s">
        <v>523</v>
      </c>
      <c r="O50" s="31" t="s">
        <v>523</v>
      </c>
      <c r="P50" s="33">
        <v>1</v>
      </c>
      <c r="Q50" s="30"/>
    </row>
    <row r="51" spans="1:17" ht="30">
      <c r="A51" s="28">
        <v>45</v>
      </c>
      <c r="B51" s="29"/>
      <c r="C51" s="30" t="s">
        <v>462</v>
      </c>
      <c r="D51" s="31" t="s">
        <v>402</v>
      </c>
      <c r="E51" s="31"/>
      <c r="F51" s="40">
        <v>0.0757</v>
      </c>
      <c r="G51" s="40">
        <v>0.0727</v>
      </c>
      <c r="H51" s="77">
        <v>0.0709</v>
      </c>
      <c r="I51" s="77" t="s">
        <v>783</v>
      </c>
      <c r="J51" s="30" t="s">
        <v>783</v>
      </c>
      <c r="K51" s="194">
        <v>0.0736</v>
      </c>
      <c r="L51" s="30" t="s">
        <v>522</v>
      </c>
      <c r="M51" s="210">
        <v>0.0736</v>
      </c>
      <c r="N51" s="205" t="s">
        <v>522</v>
      </c>
      <c r="O51" s="31" t="s">
        <v>522</v>
      </c>
      <c r="P51" s="41">
        <v>0.0736</v>
      </c>
      <c r="Q51" s="30"/>
    </row>
    <row r="52" spans="1:17" ht="30">
      <c r="A52" s="28">
        <v>46</v>
      </c>
      <c r="B52" s="29"/>
      <c r="C52" s="30" t="s">
        <v>463</v>
      </c>
      <c r="D52" s="31" t="s">
        <v>402</v>
      </c>
      <c r="E52" s="31"/>
      <c r="F52" s="40">
        <v>0.0489</v>
      </c>
      <c r="G52" s="40">
        <v>0.049</v>
      </c>
      <c r="H52" s="75">
        <v>0.049</v>
      </c>
      <c r="I52" s="75" t="s">
        <v>783</v>
      </c>
      <c r="J52" s="30" t="s">
        <v>783</v>
      </c>
      <c r="K52" s="194">
        <v>0.052</v>
      </c>
      <c r="L52" s="30" t="s">
        <v>522</v>
      </c>
      <c r="M52" s="208">
        <v>0.052</v>
      </c>
      <c r="N52" s="205" t="s">
        <v>522</v>
      </c>
      <c r="O52" s="31" t="s">
        <v>522</v>
      </c>
      <c r="P52" s="41">
        <v>0.052</v>
      </c>
      <c r="Q52" s="30"/>
    </row>
    <row r="53" spans="1:17" ht="45">
      <c r="A53" s="28">
        <v>50</v>
      </c>
      <c r="B53" s="29" t="s">
        <v>219</v>
      </c>
      <c r="C53" s="30" t="s">
        <v>464</v>
      </c>
      <c r="D53" s="31" t="s">
        <v>398</v>
      </c>
      <c r="E53" s="31" t="s">
        <v>767</v>
      </c>
      <c r="F53" s="33">
        <v>0.46</v>
      </c>
      <c r="G53" s="32">
        <v>0.54</v>
      </c>
      <c r="H53" s="74">
        <v>0.56</v>
      </c>
      <c r="I53" s="74">
        <v>0.59</v>
      </c>
      <c r="J53" s="30" t="s">
        <v>523</v>
      </c>
      <c r="K53" s="161">
        <v>0.55</v>
      </c>
      <c r="L53" s="30" t="s">
        <v>783</v>
      </c>
      <c r="M53" s="209" t="s">
        <v>276</v>
      </c>
      <c r="N53" s="205" t="s">
        <v>523</v>
      </c>
      <c r="O53" s="31" t="s">
        <v>523</v>
      </c>
      <c r="P53" s="33">
        <v>0.67</v>
      </c>
      <c r="Q53" s="30"/>
    </row>
    <row r="54" spans="1:17" ht="45">
      <c r="A54" s="28">
        <v>161</v>
      </c>
      <c r="B54" s="29" t="s">
        <v>249</v>
      </c>
      <c r="C54" s="30" t="s">
        <v>465</v>
      </c>
      <c r="D54" s="31" t="s">
        <v>398</v>
      </c>
      <c r="F54" s="51">
        <v>0.84</v>
      </c>
      <c r="G54" s="31">
        <v>0.68</v>
      </c>
      <c r="H54" s="78">
        <v>0.7</v>
      </c>
      <c r="I54" s="78">
        <v>0.9</v>
      </c>
      <c r="J54" s="30" t="s">
        <v>523</v>
      </c>
      <c r="K54" s="30" t="s">
        <v>250</v>
      </c>
      <c r="L54" s="30" t="s">
        <v>523</v>
      </c>
      <c r="M54" s="211" t="s">
        <v>277</v>
      </c>
      <c r="N54" s="205" t="s">
        <v>523</v>
      </c>
      <c r="O54" s="31" t="s">
        <v>523</v>
      </c>
      <c r="P54" s="31" t="s">
        <v>475</v>
      </c>
      <c r="Q54" s="30"/>
    </row>
    <row r="55" spans="1:17" ht="75">
      <c r="A55" s="28">
        <v>162</v>
      </c>
      <c r="B55" s="29" t="s">
        <v>708</v>
      </c>
      <c r="C55" s="30" t="s">
        <v>466</v>
      </c>
      <c r="D55" s="31" t="s">
        <v>398</v>
      </c>
      <c r="E55" s="82" t="s">
        <v>767</v>
      </c>
      <c r="F55" s="238">
        <v>0.98</v>
      </c>
      <c r="G55" s="33">
        <v>1</v>
      </c>
      <c r="H55" s="74">
        <v>1</v>
      </c>
      <c r="I55" s="74">
        <v>0.996</v>
      </c>
      <c r="J55" s="30" t="s">
        <v>523</v>
      </c>
      <c r="K55" s="161">
        <v>1</v>
      </c>
      <c r="L55" s="30" t="s">
        <v>523</v>
      </c>
      <c r="M55" s="211" t="s">
        <v>278</v>
      </c>
      <c r="N55" s="205" t="s">
        <v>783</v>
      </c>
      <c r="O55" s="31" t="s">
        <v>523</v>
      </c>
      <c r="P55" s="33">
        <v>1</v>
      </c>
      <c r="Q55" s="30"/>
    </row>
    <row r="56" spans="1:17" ht="90">
      <c r="A56" s="28" t="s">
        <v>265</v>
      </c>
      <c r="B56" s="29" t="s">
        <v>262</v>
      </c>
      <c r="C56" s="30" t="s">
        <v>467</v>
      </c>
      <c r="D56" s="52" t="s">
        <v>398</v>
      </c>
      <c r="E56" s="52"/>
      <c r="F56" s="41">
        <v>0.732</v>
      </c>
      <c r="G56" s="239">
        <v>0.76</v>
      </c>
      <c r="H56" s="74">
        <v>0.79</v>
      </c>
      <c r="I56" s="74" t="s">
        <v>783</v>
      </c>
      <c r="J56" s="74" t="s">
        <v>783</v>
      </c>
      <c r="K56" s="161">
        <v>0.75</v>
      </c>
      <c r="L56" s="30" t="s">
        <v>522</v>
      </c>
      <c r="M56" s="211" t="s">
        <v>279</v>
      </c>
      <c r="N56" s="205" t="s">
        <v>522</v>
      </c>
      <c r="O56" s="31" t="s">
        <v>522</v>
      </c>
      <c r="P56" s="41">
        <v>0.708</v>
      </c>
      <c r="Q56" s="30"/>
    </row>
    <row r="57" spans="1:17" ht="45">
      <c r="A57" s="28" t="s">
        <v>257</v>
      </c>
      <c r="B57" s="29" t="s">
        <v>258</v>
      </c>
      <c r="C57" s="30" t="s">
        <v>468</v>
      </c>
      <c r="D57" s="52" t="s">
        <v>398</v>
      </c>
      <c r="E57" s="52"/>
      <c r="F57" s="41">
        <v>0.759</v>
      </c>
      <c r="G57" s="53">
        <v>0.775</v>
      </c>
      <c r="H57" s="74">
        <v>0.79</v>
      </c>
      <c r="I57" s="74" t="s">
        <v>783</v>
      </c>
      <c r="J57" s="74" t="s">
        <v>783</v>
      </c>
      <c r="K57" s="161">
        <v>0.79</v>
      </c>
      <c r="L57" s="30" t="s">
        <v>523</v>
      </c>
      <c r="M57" s="209">
        <v>0.79</v>
      </c>
      <c r="N57" s="205" t="s">
        <v>523</v>
      </c>
      <c r="O57" s="31" t="s">
        <v>523</v>
      </c>
      <c r="P57" s="33">
        <v>0.79</v>
      </c>
      <c r="Q57" s="30"/>
    </row>
    <row r="58" spans="1:17" ht="30">
      <c r="A58" s="28" t="s">
        <v>259</v>
      </c>
      <c r="B58" s="29" t="s">
        <v>260</v>
      </c>
      <c r="C58" s="30" t="s">
        <v>469</v>
      </c>
      <c r="D58" s="52" t="s">
        <v>398</v>
      </c>
      <c r="E58" s="52"/>
      <c r="F58" s="41">
        <v>0.702</v>
      </c>
      <c r="G58" s="53">
        <v>0.743</v>
      </c>
      <c r="H58" s="74">
        <v>0.79</v>
      </c>
      <c r="I58" s="74" t="s">
        <v>783</v>
      </c>
      <c r="J58" s="74" t="s">
        <v>783</v>
      </c>
      <c r="K58" s="161">
        <v>0.75</v>
      </c>
      <c r="L58" s="30" t="s">
        <v>522</v>
      </c>
      <c r="M58" s="209">
        <v>0.75</v>
      </c>
      <c r="N58" s="205" t="s">
        <v>522</v>
      </c>
      <c r="O58" s="31" t="s">
        <v>522</v>
      </c>
      <c r="P58" s="33">
        <v>0.76</v>
      </c>
      <c r="Q58" s="30"/>
    </row>
    <row r="59" spans="1:17" ht="30">
      <c r="A59" s="28" t="s">
        <v>261</v>
      </c>
      <c r="B59" s="29" t="s">
        <v>262</v>
      </c>
      <c r="C59" s="30" t="s">
        <v>470</v>
      </c>
      <c r="D59" s="52" t="s">
        <v>398</v>
      </c>
      <c r="E59" s="52"/>
      <c r="F59" s="41">
        <v>0.71</v>
      </c>
      <c r="G59" s="53">
        <v>0.734</v>
      </c>
      <c r="H59" s="75">
        <v>0.753</v>
      </c>
      <c r="I59" s="74" t="s">
        <v>783</v>
      </c>
      <c r="J59" s="74" t="s">
        <v>783</v>
      </c>
      <c r="K59" s="30" t="s">
        <v>776</v>
      </c>
      <c r="L59" s="30" t="s">
        <v>783</v>
      </c>
      <c r="M59" s="206">
        <v>0.708</v>
      </c>
      <c r="N59" s="205" t="s">
        <v>522</v>
      </c>
      <c r="O59" s="31" t="s">
        <v>522</v>
      </c>
      <c r="P59" s="41">
        <v>0.708</v>
      </c>
      <c r="Q59" s="30"/>
    </row>
    <row r="60" spans="1:17" ht="45">
      <c r="A60" s="28" t="s">
        <v>269</v>
      </c>
      <c r="B60" s="29" t="s">
        <v>270</v>
      </c>
      <c r="C60" s="30" t="s">
        <v>471</v>
      </c>
      <c r="D60" s="31" t="s">
        <v>398</v>
      </c>
      <c r="E60" s="83"/>
      <c r="F60" s="240">
        <v>0.282</v>
      </c>
      <c r="G60" s="32">
        <v>0.3</v>
      </c>
      <c r="H60" s="74">
        <v>0.38</v>
      </c>
      <c r="I60" s="74" t="s">
        <v>783</v>
      </c>
      <c r="J60" s="74" t="s">
        <v>783</v>
      </c>
      <c r="K60" s="194">
        <v>0.348</v>
      </c>
      <c r="L60" s="30" t="s">
        <v>271</v>
      </c>
      <c r="M60" s="208" t="s">
        <v>280</v>
      </c>
      <c r="N60" s="205" t="s">
        <v>523</v>
      </c>
      <c r="O60" s="31" t="s">
        <v>523</v>
      </c>
      <c r="P60" s="41">
        <v>0.348</v>
      </c>
      <c r="Q60" s="30"/>
    </row>
    <row r="61" spans="1:17" ht="45">
      <c r="A61" s="28" t="s">
        <v>254</v>
      </c>
      <c r="B61" s="29" t="s">
        <v>253</v>
      </c>
      <c r="C61" s="30" t="s">
        <v>472</v>
      </c>
      <c r="D61" s="31" t="s">
        <v>398</v>
      </c>
      <c r="E61" s="82"/>
      <c r="F61" s="54">
        <v>0.32</v>
      </c>
      <c r="G61" s="32">
        <v>0.31</v>
      </c>
      <c r="H61" s="74">
        <v>0.38</v>
      </c>
      <c r="I61" s="74" t="s">
        <v>783</v>
      </c>
      <c r="J61" s="74" t="s">
        <v>783</v>
      </c>
      <c r="K61" s="194">
        <v>0.345</v>
      </c>
      <c r="L61" s="30" t="s">
        <v>522</v>
      </c>
      <c r="M61" s="208" t="s">
        <v>281</v>
      </c>
      <c r="N61" s="205" t="s">
        <v>522</v>
      </c>
      <c r="O61" s="31" t="s">
        <v>522</v>
      </c>
      <c r="P61" s="41">
        <v>0.344</v>
      </c>
      <c r="Q61" s="30"/>
    </row>
    <row r="62" spans="1:17" ht="51" customHeight="1">
      <c r="A62" s="28" t="s">
        <v>222</v>
      </c>
      <c r="B62" s="29" t="s">
        <v>209</v>
      </c>
      <c r="C62" s="30" t="s">
        <v>473</v>
      </c>
      <c r="D62" s="31" t="s">
        <v>398</v>
      </c>
      <c r="E62" s="83" t="s">
        <v>767</v>
      </c>
      <c r="F62" s="55" t="s">
        <v>406</v>
      </c>
      <c r="G62" s="31" t="s">
        <v>474</v>
      </c>
      <c r="H62" s="74">
        <v>0.45</v>
      </c>
      <c r="I62" s="74">
        <v>0.02</v>
      </c>
      <c r="J62" s="30" t="s">
        <v>523</v>
      </c>
      <c r="K62" s="161">
        <v>0.1</v>
      </c>
      <c r="L62" s="30" t="s">
        <v>523</v>
      </c>
      <c r="M62" s="211" t="s">
        <v>282</v>
      </c>
      <c r="N62" s="205" t="s">
        <v>783</v>
      </c>
      <c r="O62" s="31" t="s">
        <v>523</v>
      </c>
      <c r="P62" s="33">
        <v>0.5</v>
      </c>
      <c r="Q62" s="30"/>
    </row>
    <row r="63" spans="1:17" ht="30">
      <c r="A63" s="28" t="s">
        <v>255</v>
      </c>
      <c r="B63" s="29" t="s">
        <v>256</v>
      </c>
      <c r="C63" s="30" t="s">
        <v>479</v>
      </c>
      <c r="D63" s="31" t="s">
        <v>398</v>
      </c>
      <c r="E63" s="83"/>
      <c r="F63" s="55" t="s">
        <v>406</v>
      </c>
      <c r="G63" s="58" t="s">
        <v>480</v>
      </c>
      <c r="H63" s="74">
        <v>0.15</v>
      </c>
      <c r="I63" s="74">
        <v>0.01</v>
      </c>
      <c r="J63" s="30" t="s">
        <v>523</v>
      </c>
      <c r="K63" s="161">
        <v>0.02</v>
      </c>
      <c r="L63" s="30" t="s">
        <v>523</v>
      </c>
      <c r="M63" s="211" t="s">
        <v>283</v>
      </c>
      <c r="N63" s="205" t="s">
        <v>522</v>
      </c>
      <c r="O63" s="31" t="s">
        <v>522</v>
      </c>
      <c r="P63" s="33">
        <v>0.11</v>
      </c>
      <c r="Q63" s="30"/>
    </row>
    <row r="64" spans="1:17" ht="60">
      <c r="A64" s="95" t="s">
        <v>251</v>
      </c>
      <c r="B64" s="93" t="s">
        <v>252</v>
      </c>
      <c r="C64" s="94" t="s">
        <v>481</v>
      </c>
      <c r="D64" s="82" t="s">
        <v>398</v>
      </c>
      <c r="E64" s="241"/>
      <c r="F64" s="242" t="s">
        <v>406</v>
      </c>
      <c r="G64" s="238">
        <v>1</v>
      </c>
      <c r="H64" s="243">
        <v>1</v>
      </c>
      <c r="I64" s="243">
        <v>1</v>
      </c>
      <c r="J64" s="94" t="s">
        <v>523</v>
      </c>
      <c r="K64" s="94" t="s">
        <v>773</v>
      </c>
      <c r="L64" s="94" t="s">
        <v>523</v>
      </c>
      <c r="M64" s="212">
        <v>1</v>
      </c>
      <c r="N64" s="205" t="s">
        <v>523</v>
      </c>
      <c r="O64" s="82" t="s">
        <v>783</v>
      </c>
      <c r="P64" s="82"/>
      <c r="Q64" s="94"/>
    </row>
    <row r="65" spans="1:17" ht="60">
      <c r="A65" s="28"/>
      <c r="B65" s="97" t="s">
        <v>697</v>
      </c>
      <c r="C65" s="100" t="s">
        <v>698</v>
      </c>
      <c r="D65" s="149" t="s">
        <v>398</v>
      </c>
      <c r="E65" s="31" t="s">
        <v>767</v>
      </c>
      <c r="F65" s="41"/>
      <c r="G65" s="33"/>
      <c r="H65" s="152">
        <v>160</v>
      </c>
      <c r="I65" s="152">
        <v>117</v>
      </c>
      <c r="J65" s="153" t="s">
        <v>523</v>
      </c>
      <c r="K65" s="153">
        <v>121</v>
      </c>
      <c r="L65" s="153" t="s">
        <v>523</v>
      </c>
      <c r="M65" s="211">
        <v>149</v>
      </c>
      <c r="N65" s="205" t="s">
        <v>523</v>
      </c>
      <c r="O65" s="152" t="s">
        <v>523</v>
      </c>
      <c r="P65" s="152">
        <v>157</v>
      </c>
      <c r="Q65" s="30"/>
    </row>
    <row r="66" spans="1:17" ht="75">
      <c r="A66" s="28">
        <v>197</v>
      </c>
      <c r="B66" s="97" t="s">
        <v>700</v>
      </c>
      <c r="C66" s="100" t="s">
        <v>701</v>
      </c>
      <c r="D66" s="149" t="s">
        <v>402</v>
      </c>
      <c r="E66" s="31"/>
      <c r="F66" s="41"/>
      <c r="G66" s="33"/>
      <c r="H66" s="33" t="s">
        <v>803</v>
      </c>
      <c r="I66" s="33" t="s">
        <v>783</v>
      </c>
      <c r="J66" s="30" t="s">
        <v>783</v>
      </c>
      <c r="K66" s="30" t="s">
        <v>773</v>
      </c>
      <c r="L66" s="30" t="s">
        <v>783</v>
      </c>
      <c r="M66" s="211" t="s">
        <v>284</v>
      </c>
      <c r="N66" s="205" t="s">
        <v>783</v>
      </c>
      <c r="O66" s="31" t="s">
        <v>522</v>
      </c>
      <c r="P66" s="41">
        <v>0.087</v>
      </c>
      <c r="Q66" s="30"/>
    </row>
    <row r="67" spans="1:17" ht="225">
      <c r="A67" s="28"/>
      <c r="B67" s="97" t="s">
        <v>702</v>
      </c>
      <c r="C67" s="100" t="s">
        <v>703</v>
      </c>
      <c r="D67" s="149" t="s">
        <v>398</v>
      </c>
      <c r="E67" s="31"/>
      <c r="F67" s="41"/>
      <c r="G67" s="33"/>
      <c r="H67" s="33">
        <v>0.65</v>
      </c>
      <c r="I67" s="33" t="s">
        <v>783</v>
      </c>
      <c r="J67" s="30" t="s">
        <v>783</v>
      </c>
      <c r="K67" s="30" t="s">
        <v>773</v>
      </c>
      <c r="L67" s="30" t="s">
        <v>523</v>
      </c>
      <c r="M67" s="211" t="s">
        <v>285</v>
      </c>
      <c r="N67" s="205" t="s">
        <v>523</v>
      </c>
      <c r="O67" s="31" t="s">
        <v>523</v>
      </c>
      <c r="P67" s="33">
        <v>0.82</v>
      </c>
      <c r="Q67" s="30"/>
    </row>
    <row r="68" spans="1:17" ht="60">
      <c r="A68" s="28"/>
      <c r="B68" s="97" t="s">
        <v>704</v>
      </c>
      <c r="C68" s="101" t="s">
        <v>705</v>
      </c>
      <c r="D68" s="149" t="s">
        <v>398</v>
      </c>
      <c r="E68" s="31"/>
      <c r="F68" s="41"/>
      <c r="G68" s="33"/>
      <c r="H68" s="244" t="s">
        <v>824</v>
      </c>
      <c r="I68" s="33"/>
      <c r="J68" s="30"/>
      <c r="K68" s="30" t="s">
        <v>773</v>
      </c>
      <c r="L68" s="30" t="s">
        <v>783</v>
      </c>
      <c r="M68" s="211" t="s">
        <v>286</v>
      </c>
      <c r="N68" s="205" t="s">
        <v>523</v>
      </c>
      <c r="O68" s="31" t="s">
        <v>523</v>
      </c>
      <c r="P68" s="31">
        <v>76</v>
      </c>
      <c r="Q68" s="30"/>
    </row>
    <row r="69" spans="1:17" ht="60">
      <c r="A69" s="28"/>
      <c r="B69" s="97" t="s">
        <v>706</v>
      </c>
      <c r="C69" s="101" t="s">
        <v>707</v>
      </c>
      <c r="D69" s="149" t="s">
        <v>402</v>
      </c>
      <c r="E69" s="31"/>
      <c r="F69" s="41"/>
      <c r="G69" s="33"/>
      <c r="H69" s="33"/>
      <c r="I69" s="33"/>
      <c r="J69" s="30"/>
      <c r="K69" s="30" t="s">
        <v>776</v>
      </c>
      <c r="L69" s="30" t="s">
        <v>783</v>
      </c>
      <c r="M69" s="211" t="s">
        <v>287</v>
      </c>
      <c r="N69" s="205" t="s">
        <v>783</v>
      </c>
      <c r="O69" s="31" t="s">
        <v>773</v>
      </c>
      <c r="P69" s="31" t="s">
        <v>773</v>
      </c>
      <c r="Q69" s="30"/>
    </row>
    <row r="70" spans="1:17" ht="45">
      <c r="A70" s="28"/>
      <c r="B70" s="97" t="s">
        <v>709</v>
      </c>
      <c r="C70" s="100" t="s">
        <v>710</v>
      </c>
      <c r="D70" s="149" t="s">
        <v>402</v>
      </c>
      <c r="E70" s="31" t="s">
        <v>767</v>
      </c>
      <c r="F70" s="41"/>
      <c r="G70" s="33"/>
      <c r="H70" s="33">
        <v>0</v>
      </c>
      <c r="I70" s="33">
        <v>0.024</v>
      </c>
      <c r="J70" s="30" t="s">
        <v>523</v>
      </c>
      <c r="K70" s="161">
        <v>0</v>
      </c>
      <c r="L70" s="30" t="s">
        <v>523</v>
      </c>
      <c r="M70" s="206" t="s">
        <v>288</v>
      </c>
      <c r="N70" s="205" t="s">
        <v>783</v>
      </c>
      <c r="O70" s="31" t="s">
        <v>523</v>
      </c>
      <c r="P70" s="41">
        <v>0.005</v>
      </c>
      <c r="Q70" s="30"/>
    </row>
    <row r="71" spans="1:17" ht="30">
      <c r="A71" s="28"/>
      <c r="B71" s="97" t="s">
        <v>711</v>
      </c>
      <c r="C71" s="101" t="s">
        <v>712</v>
      </c>
      <c r="D71" s="149"/>
      <c r="E71" s="31"/>
      <c r="F71" s="41"/>
      <c r="G71" s="33"/>
      <c r="H71" s="152" t="s">
        <v>804</v>
      </c>
      <c r="I71" s="152">
        <v>1218</v>
      </c>
      <c r="J71" s="153" t="s">
        <v>523</v>
      </c>
      <c r="K71" s="153">
        <v>3417</v>
      </c>
      <c r="L71" s="153" t="s">
        <v>523</v>
      </c>
      <c r="M71" s="213" t="s">
        <v>289</v>
      </c>
      <c r="N71" s="205" t="s">
        <v>523</v>
      </c>
      <c r="O71" s="152" t="s">
        <v>523</v>
      </c>
      <c r="P71" s="152">
        <v>7239</v>
      </c>
      <c r="Q71" s="30"/>
    </row>
    <row r="72" spans="1:17" ht="15">
      <c r="A72" s="28"/>
      <c r="B72" s="97" t="s">
        <v>713</v>
      </c>
      <c r="C72" s="101" t="s">
        <v>714</v>
      </c>
      <c r="D72" s="149"/>
      <c r="E72" s="31"/>
      <c r="F72" s="41"/>
      <c r="G72" s="33"/>
      <c r="H72" s="152" t="s">
        <v>805</v>
      </c>
      <c r="I72" s="152">
        <v>440</v>
      </c>
      <c r="J72" s="153" t="s">
        <v>523</v>
      </c>
      <c r="K72" s="153">
        <v>921</v>
      </c>
      <c r="L72" s="153" t="s">
        <v>523</v>
      </c>
      <c r="M72" s="213">
        <v>1128</v>
      </c>
      <c r="N72" s="205" t="s">
        <v>523</v>
      </c>
      <c r="O72" s="152" t="s">
        <v>523</v>
      </c>
      <c r="P72" s="152">
        <v>1579</v>
      </c>
      <c r="Q72" s="30"/>
    </row>
    <row r="73" spans="1:17" ht="15">
      <c r="A73" s="28"/>
      <c r="B73" s="97" t="s">
        <v>715</v>
      </c>
      <c r="C73" s="101" t="s">
        <v>716</v>
      </c>
      <c r="D73" s="149"/>
      <c r="E73" s="31"/>
      <c r="F73" s="41"/>
      <c r="G73" s="33"/>
      <c r="H73" s="152" t="s">
        <v>806</v>
      </c>
      <c r="I73" s="152">
        <v>162</v>
      </c>
      <c r="J73" s="153" t="s">
        <v>523</v>
      </c>
      <c r="K73" s="153">
        <v>162</v>
      </c>
      <c r="L73" s="153" t="s">
        <v>523</v>
      </c>
      <c r="M73" s="211">
        <v>162</v>
      </c>
      <c r="N73" s="205" t="s">
        <v>523</v>
      </c>
      <c r="O73" s="152" t="s">
        <v>523</v>
      </c>
      <c r="P73" s="152">
        <v>170</v>
      </c>
      <c r="Q73" s="30"/>
    </row>
    <row r="74" spans="1:17" ht="30">
      <c r="A74" s="28"/>
      <c r="B74" s="97" t="s">
        <v>717</v>
      </c>
      <c r="C74" s="100" t="s">
        <v>718</v>
      </c>
      <c r="D74" s="149" t="s">
        <v>699</v>
      </c>
      <c r="E74" s="31" t="s">
        <v>767</v>
      </c>
      <c r="F74" s="41"/>
      <c r="G74" s="33"/>
      <c r="H74" s="152">
        <v>3350</v>
      </c>
      <c r="I74" s="152" t="s">
        <v>783</v>
      </c>
      <c r="J74" s="153" t="s">
        <v>783</v>
      </c>
      <c r="K74" s="153" t="s">
        <v>773</v>
      </c>
      <c r="L74" s="153" t="s">
        <v>523</v>
      </c>
      <c r="M74" s="211" t="s">
        <v>773</v>
      </c>
      <c r="N74" s="205" t="s">
        <v>523</v>
      </c>
      <c r="O74" s="152" t="s">
        <v>523</v>
      </c>
      <c r="P74" s="152" t="s">
        <v>773</v>
      </c>
      <c r="Q74" s="30"/>
    </row>
    <row r="75" spans="1:17" ht="60">
      <c r="A75" s="28"/>
      <c r="B75" s="97" t="s">
        <v>719</v>
      </c>
      <c r="C75" s="100" t="s">
        <v>720</v>
      </c>
      <c r="D75" s="149" t="s">
        <v>699</v>
      </c>
      <c r="E75" s="31"/>
      <c r="F75" s="41"/>
      <c r="G75" s="33"/>
      <c r="H75" s="152">
        <v>12</v>
      </c>
      <c r="I75" s="152">
        <v>4</v>
      </c>
      <c r="J75" s="153" t="s">
        <v>523</v>
      </c>
      <c r="K75" s="153">
        <v>7</v>
      </c>
      <c r="L75" s="153" t="s">
        <v>523</v>
      </c>
      <c r="M75" s="211" t="s">
        <v>290</v>
      </c>
      <c r="N75" s="205" t="s">
        <v>783</v>
      </c>
      <c r="O75" s="152" t="s">
        <v>523</v>
      </c>
      <c r="P75" s="152">
        <v>7</v>
      </c>
      <c r="Q75" s="30"/>
    </row>
    <row r="76" spans="1:17" ht="63.75">
      <c r="A76" s="28" t="s">
        <v>272</v>
      </c>
      <c r="B76" s="191" t="s">
        <v>29</v>
      </c>
      <c r="C76" s="192" t="s">
        <v>30</v>
      </c>
      <c r="D76" s="149"/>
      <c r="E76" s="31" t="s">
        <v>767</v>
      </c>
      <c r="F76" s="41"/>
      <c r="G76" s="33"/>
      <c r="H76" s="152"/>
      <c r="I76" s="152"/>
      <c r="J76" s="153"/>
      <c r="K76" s="190" t="s">
        <v>773</v>
      </c>
      <c r="L76" s="153" t="s">
        <v>523</v>
      </c>
      <c r="M76" s="211" t="s">
        <v>291</v>
      </c>
      <c r="N76" s="205" t="s">
        <v>783</v>
      </c>
      <c r="O76" s="152" t="s">
        <v>773</v>
      </c>
      <c r="P76" s="152" t="s">
        <v>773</v>
      </c>
      <c r="Q76" s="30"/>
    </row>
    <row r="77" spans="1:17" ht="45">
      <c r="A77" s="28"/>
      <c r="B77" s="97" t="s">
        <v>721</v>
      </c>
      <c r="C77" s="96" t="s">
        <v>722</v>
      </c>
      <c r="D77" s="149"/>
      <c r="E77" s="31" t="s">
        <v>767</v>
      </c>
      <c r="F77" s="41"/>
      <c r="G77" s="33"/>
      <c r="H77" s="33">
        <v>0.486</v>
      </c>
      <c r="I77" s="30" t="s">
        <v>783</v>
      </c>
      <c r="J77" s="30" t="s">
        <v>783</v>
      </c>
      <c r="K77" s="245">
        <v>0.483</v>
      </c>
      <c r="L77" s="30" t="s">
        <v>523</v>
      </c>
      <c r="M77" s="209" t="s">
        <v>292</v>
      </c>
      <c r="N77" s="205" t="s">
        <v>523</v>
      </c>
      <c r="O77" s="31" t="s">
        <v>522</v>
      </c>
      <c r="P77" s="41">
        <v>0.483</v>
      </c>
      <c r="Q77" s="30"/>
    </row>
    <row r="78" spans="1:17" ht="45">
      <c r="A78" s="28"/>
      <c r="B78" s="97" t="s">
        <v>723</v>
      </c>
      <c r="C78" s="100" t="s">
        <v>724</v>
      </c>
      <c r="D78" s="149" t="s">
        <v>699</v>
      </c>
      <c r="E78" s="31" t="s">
        <v>767</v>
      </c>
      <c r="F78" s="41"/>
      <c r="G78" s="33"/>
      <c r="H78" s="33">
        <v>0.84</v>
      </c>
      <c r="I78" s="33" t="s">
        <v>523</v>
      </c>
      <c r="J78" s="30" t="s">
        <v>523</v>
      </c>
      <c r="K78" s="194">
        <v>0.808</v>
      </c>
      <c r="L78" s="30" t="s">
        <v>522</v>
      </c>
      <c r="M78" s="208">
        <v>0.808</v>
      </c>
      <c r="N78" s="205" t="s">
        <v>522</v>
      </c>
      <c r="O78" s="31" t="s">
        <v>522</v>
      </c>
      <c r="P78" s="31">
        <v>80.8</v>
      </c>
      <c r="Q78" s="30"/>
    </row>
    <row r="79" spans="1:17" ht="45">
      <c r="A79" s="28"/>
      <c r="B79" s="191" t="s">
        <v>31</v>
      </c>
      <c r="C79" s="193" t="s">
        <v>208</v>
      </c>
      <c r="D79" s="149"/>
      <c r="E79" s="31" t="s">
        <v>767</v>
      </c>
      <c r="F79" s="41"/>
      <c r="G79" s="33"/>
      <c r="H79" s="33"/>
      <c r="I79" s="33"/>
      <c r="J79" s="30"/>
      <c r="K79" s="194">
        <v>0.882</v>
      </c>
      <c r="L79" s="30" t="s">
        <v>783</v>
      </c>
      <c r="M79" s="208" t="s">
        <v>292</v>
      </c>
      <c r="N79" s="205" t="s">
        <v>783</v>
      </c>
      <c r="O79" s="31" t="s">
        <v>522</v>
      </c>
      <c r="P79" s="41">
        <v>0.855</v>
      </c>
      <c r="Q79" s="30"/>
    </row>
    <row r="80" spans="1:17" ht="45">
      <c r="A80" s="28"/>
      <c r="B80" s="97" t="s">
        <v>726</v>
      </c>
      <c r="C80" s="100" t="s">
        <v>727</v>
      </c>
      <c r="D80" s="149"/>
      <c r="E80" s="31"/>
      <c r="F80" s="41"/>
      <c r="G80" s="33"/>
      <c r="H80" s="33" t="s">
        <v>807</v>
      </c>
      <c r="I80" s="33">
        <v>0.052</v>
      </c>
      <c r="J80" s="30" t="s">
        <v>523</v>
      </c>
      <c r="K80" s="194">
        <v>0.195</v>
      </c>
      <c r="L80" s="30" t="s">
        <v>523</v>
      </c>
      <c r="M80" s="214" t="s">
        <v>293</v>
      </c>
      <c r="N80" s="205" t="s">
        <v>523</v>
      </c>
      <c r="O80" s="31" t="s">
        <v>523</v>
      </c>
      <c r="P80" s="33">
        <v>0.25</v>
      </c>
      <c r="Q80" s="30"/>
    </row>
    <row r="81" spans="1:17" ht="45">
      <c r="A81" s="28"/>
      <c r="B81" s="97" t="s">
        <v>728</v>
      </c>
      <c r="C81" s="100" t="s">
        <v>729</v>
      </c>
      <c r="D81" s="149"/>
      <c r="E81" s="31" t="s">
        <v>767</v>
      </c>
      <c r="F81" s="41"/>
      <c r="G81" s="33"/>
      <c r="H81" s="33">
        <v>0.48</v>
      </c>
      <c r="I81" s="33" t="s">
        <v>783</v>
      </c>
      <c r="J81" s="30" t="s">
        <v>783</v>
      </c>
      <c r="K81" s="194">
        <v>0.474</v>
      </c>
      <c r="L81" s="30" t="s">
        <v>522</v>
      </c>
      <c r="M81" s="208" t="s">
        <v>294</v>
      </c>
      <c r="N81" s="205" t="s">
        <v>522</v>
      </c>
      <c r="O81" s="31" t="s">
        <v>522</v>
      </c>
      <c r="P81" s="33">
        <v>0.47</v>
      </c>
      <c r="Q81" s="30"/>
    </row>
    <row r="82" spans="1:17" ht="60">
      <c r="A82" s="28"/>
      <c r="B82" s="191" t="s">
        <v>210</v>
      </c>
      <c r="C82" s="193" t="s">
        <v>211</v>
      </c>
      <c r="D82" s="149"/>
      <c r="E82" s="31" t="s">
        <v>767</v>
      </c>
      <c r="F82" s="41"/>
      <c r="G82" s="33"/>
      <c r="H82" s="33"/>
      <c r="I82" s="33"/>
      <c r="J82" s="30"/>
      <c r="K82" s="30" t="s">
        <v>773</v>
      </c>
      <c r="L82" s="30" t="s">
        <v>783</v>
      </c>
      <c r="M82" s="211" t="s">
        <v>295</v>
      </c>
      <c r="N82" s="205" t="s">
        <v>783</v>
      </c>
      <c r="O82" s="31" t="s">
        <v>523</v>
      </c>
      <c r="P82" s="33">
        <v>0.62</v>
      </c>
      <c r="Q82" s="30"/>
    </row>
    <row r="83" spans="1:17" ht="51">
      <c r="A83" s="28"/>
      <c r="B83" s="191" t="s">
        <v>212</v>
      </c>
      <c r="C83" s="193" t="s">
        <v>213</v>
      </c>
      <c r="D83" s="149"/>
      <c r="E83" s="31" t="s">
        <v>767</v>
      </c>
      <c r="F83" s="41"/>
      <c r="G83" s="33"/>
      <c r="H83" s="33"/>
      <c r="I83" s="33"/>
      <c r="J83" s="30"/>
      <c r="K83" s="194">
        <v>0.691</v>
      </c>
      <c r="L83" s="30" t="s">
        <v>783</v>
      </c>
      <c r="M83" s="208" t="s">
        <v>292</v>
      </c>
      <c r="N83" s="205" t="s">
        <v>783</v>
      </c>
      <c r="O83" s="31" t="s">
        <v>523</v>
      </c>
      <c r="P83" s="41">
        <v>0.758</v>
      </c>
      <c r="Q83" s="30"/>
    </row>
    <row r="84" spans="1:17" ht="180">
      <c r="A84" s="28"/>
      <c r="B84" s="97" t="s">
        <v>730</v>
      </c>
      <c r="C84" s="101" t="s">
        <v>731</v>
      </c>
      <c r="D84" s="149" t="s">
        <v>699</v>
      </c>
      <c r="E84" s="31" t="s">
        <v>767</v>
      </c>
      <c r="F84" s="41"/>
      <c r="G84" s="33"/>
      <c r="H84" s="152" t="s">
        <v>808</v>
      </c>
      <c r="I84" s="152">
        <v>821</v>
      </c>
      <c r="J84" s="153" t="s">
        <v>523</v>
      </c>
      <c r="K84" s="153">
        <v>1481</v>
      </c>
      <c r="L84" s="153" t="s">
        <v>523</v>
      </c>
      <c r="M84" s="211" t="s">
        <v>296</v>
      </c>
      <c r="N84" s="205" t="s">
        <v>523</v>
      </c>
      <c r="O84" s="152" t="s">
        <v>523</v>
      </c>
      <c r="P84" s="152">
        <v>2183</v>
      </c>
      <c r="Q84" s="30" t="s">
        <v>476</v>
      </c>
    </row>
    <row r="85" spans="1:17" ht="30">
      <c r="A85" s="28"/>
      <c r="B85" s="97" t="s">
        <v>732</v>
      </c>
      <c r="C85" s="101" t="s">
        <v>733</v>
      </c>
      <c r="D85" s="149" t="s">
        <v>699</v>
      </c>
      <c r="E85" s="31"/>
      <c r="F85" s="41"/>
      <c r="G85" s="33"/>
      <c r="H85" s="152" t="s">
        <v>809</v>
      </c>
      <c r="I85" s="152" t="s">
        <v>783</v>
      </c>
      <c r="J85" s="153" t="s">
        <v>783</v>
      </c>
      <c r="K85" s="153" t="s">
        <v>776</v>
      </c>
      <c r="L85" s="153" t="s">
        <v>783</v>
      </c>
      <c r="M85" s="211">
        <v>62</v>
      </c>
      <c r="N85" s="205" t="s">
        <v>523</v>
      </c>
      <c r="O85" s="152" t="s">
        <v>523</v>
      </c>
      <c r="P85" s="152">
        <v>2289</v>
      </c>
      <c r="Q85" s="30"/>
    </row>
    <row r="86" spans="1:17" ht="45">
      <c r="A86" s="28"/>
      <c r="B86" s="97" t="s">
        <v>734</v>
      </c>
      <c r="C86" s="100" t="s">
        <v>735</v>
      </c>
      <c r="D86" s="149" t="s">
        <v>699</v>
      </c>
      <c r="E86" s="31" t="s">
        <v>767</v>
      </c>
      <c r="F86" s="41"/>
      <c r="G86" s="33"/>
      <c r="H86" s="33">
        <v>0.91</v>
      </c>
      <c r="I86" s="33">
        <v>0.95</v>
      </c>
      <c r="J86" s="30" t="s">
        <v>523</v>
      </c>
      <c r="K86" s="194">
        <v>0.868</v>
      </c>
      <c r="L86" s="30" t="s">
        <v>522</v>
      </c>
      <c r="M86" s="208">
        <v>0.868</v>
      </c>
      <c r="N86" s="205" t="s">
        <v>522</v>
      </c>
      <c r="O86" s="31" t="s">
        <v>522</v>
      </c>
      <c r="P86" s="41">
        <v>0.866</v>
      </c>
      <c r="Q86" s="30"/>
    </row>
    <row r="87" spans="1:17" ht="45">
      <c r="A87" s="28"/>
      <c r="B87" s="97" t="s">
        <v>736</v>
      </c>
      <c r="C87" s="96" t="s">
        <v>737</v>
      </c>
      <c r="D87" s="149"/>
      <c r="E87" s="31"/>
      <c r="F87" s="41"/>
      <c r="G87" s="33"/>
      <c r="H87" s="246">
        <v>1185</v>
      </c>
      <c r="I87" s="33"/>
      <c r="J87" s="30"/>
      <c r="K87" s="30">
        <v>461</v>
      </c>
      <c r="L87" s="30" t="s">
        <v>523</v>
      </c>
      <c r="M87" s="211" t="s">
        <v>297</v>
      </c>
      <c r="N87" s="205" t="s">
        <v>523</v>
      </c>
      <c r="O87" s="31" t="s">
        <v>523</v>
      </c>
      <c r="P87" s="31">
        <v>984</v>
      </c>
      <c r="Q87" s="30"/>
    </row>
    <row r="88" spans="1:17" ht="60">
      <c r="A88" s="28"/>
      <c r="B88" s="97" t="s">
        <v>738</v>
      </c>
      <c r="C88" s="101" t="s">
        <v>739</v>
      </c>
      <c r="D88" s="149" t="s">
        <v>699</v>
      </c>
      <c r="E88" s="31"/>
      <c r="F88" s="41"/>
      <c r="G88" s="33"/>
      <c r="H88" s="33"/>
      <c r="I88" s="33"/>
      <c r="J88" s="30"/>
      <c r="K88" s="30" t="s">
        <v>773</v>
      </c>
      <c r="L88" s="30" t="s">
        <v>783</v>
      </c>
      <c r="M88" s="211" t="s">
        <v>298</v>
      </c>
      <c r="N88" s="205" t="s">
        <v>783</v>
      </c>
      <c r="O88" s="31" t="s">
        <v>523</v>
      </c>
      <c r="P88" s="31">
        <v>129</v>
      </c>
      <c r="Q88" s="30"/>
    </row>
    <row r="89" spans="1:17" ht="90">
      <c r="A89" s="28"/>
      <c r="B89" s="97" t="s">
        <v>740</v>
      </c>
      <c r="C89" s="100" t="s">
        <v>741</v>
      </c>
      <c r="D89" s="149" t="s">
        <v>699</v>
      </c>
      <c r="E89" s="31" t="s">
        <v>767</v>
      </c>
      <c r="F89" s="41"/>
      <c r="G89" s="33"/>
      <c r="H89" s="33">
        <v>0.043</v>
      </c>
      <c r="I89" s="33">
        <v>0.05</v>
      </c>
      <c r="J89" s="30" t="s">
        <v>783</v>
      </c>
      <c r="K89" s="194">
        <v>0.055</v>
      </c>
      <c r="L89" s="30" t="s">
        <v>783</v>
      </c>
      <c r="M89" s="211" t="s">
        <v>299</v>
      </c>
      <c r="N89" s="205" t="s">
        <v>523</v>
      </c>
      <c r="O89" s="31" t="s">
        <v>522</v>
      </c>
      <c r="P89" s="41">
        <v>0.0483</v>
      </c>
      <c r="Q89" s="30"/>
    </row>
    <row r="90" spans="1:17" ht="180">
      <c r="A90" s="28"/>
      <c r="B90" s="97" t="s">
        <v>742</v>
      </c>
      <c r="C90" s="96" t="s">
        <v>743</v>
      </c>
      <c r="D90" s="149"/>
      <c r="E90" s="31"/>
      <c r="F90" s="41"/>
      <c r="G90" s="33"/>
      <c r="H90" s="33" t="s">
        <v>810</v>
      </c>
      <c r="I90" s="33" t="s">
        <v>783</v>
      </c>
      <c r="J90" s="30" t="s">
        <v>783</v>
      </c>
      <c r="K90" s="30" t="s">
        <v>776</v>
      </c>
      <c r="L90" s="30" t="s">
        <v>523</v>
      </c>
      <c r="M90" s="211" t="s">
        <v>301</v>
      </c>
      <c r="N90" s="205" t="s">
        <v>523</v>
      </c>
      <c r="O90" s="31" t="s">
        <v>523</v>
      </c>
      <c r="P90" s="43" t="s">
        <v>477</v>
      </c>
      <c r="Q90" s="30"/>
    </row>
    <row r="91" spans="1:17" ht="30">
      <c r="A91" s="28"/>
      <c r="B91" s="97" t="s">
        <v>744</v>
      </c>
      <c r="C91" s="100" t="s">
        <v>745</v>
      </c>
      <c r="D91" s="149"/>
      <c r="E91" s="31"/>
      <c r="F91" s="41"/>
      <c r="G91" s="33"/>
      <c r="H91" s="152">
        <v>200</v>
      </c>
      <c r="I91" s="152" t="s">
        <v>783</v>
      </c>
      <c r="J91" s="153" t="s">
        <v>783</v>
      </c>
      <c r="K91" s="153">
        <v>46</v>
      </c>
      <c r="L91" s="153" t="s">
        <v>523</v>
      </c>
      <c r="M91" s="211">
        <v>65</v>
      </c>
      <c r="N91" s="205" t="s">
        <v>523</v>
      </c>
      <c r="O91" s="152" t="s">
        <v>523</v>
      </c>
      <c r="P91" s="152">
        <v>65</v>
      </c>
      <c r="Q91" s="30"/>
    </row>
    <row r="92" spans="1:17" ht="60">
      <c r="A92" s="28"/>
      <c r="B92" s="97" t="s">
        <v>746</v>
      </c>
      <c r="C92" s="96" t="s">
        <v>747</v>
      </c>
      <c r="D92" s="149"/>
      <c r="E92" s="31"/>
      <c r="F92" s="41"/>
      <c r="G92" s="33"/>
      <c r="H92" s="152">
        <v>14</v>
      </c>
      <c r="I92" s="152">
        <v>11</v>
      </c>
      <c r="J92" s="153" t="s">
        <v>523</v>
      </c>
      <c r="K92" s="153">
        <v>12</v>
      </c>
      <c r="L92" s="153" t="s">
        <v>523</v>
      </c>
      <c r="M92" s="211" t="s">
        <v>302</v>
      </c>
      <c r="N92" s="205" t="s">
        <v>523</v>
      </c>
      <c r="O92" s="152" t="s">
        <v>523</v>
      </c>
      <c r="P92" s="152">
        <v>15</v>
      </c>
      <c r="Q92" s="30"/>
    </row>
    <row r="93" spans="1:17" ht="45">
      <c r="A93" s="28"/>
      <c r="B93" s="97" t="s">
        <v>748</v>
      </c>
      <c r="C93" s="96" t="s">
        <v>749</v>
      </c>
      <c r="D93" s="149"/>
      <c r="E93" s="31"/>
      <c r="F93" s="41"/>
      <c r="G93" s="33"/>
      <c r="H93" s="152">
        <v>2</v>
      </c>
      <c r="I93" s="152" t="s">
        <v>811</v>
      </c>
      <c r="J93" s="153" t="s">
        <v>523</v>
      </c>
      <c r="K93" s="153" t="s">
        <v>776</v>
      </c>
      <c r="L93" s="153" t="s">
        <v>523</v>
      </c>
      <c r="M93" s="211" t="s">
        <v>292</v>
      </c>
      <c r="N93" s="205" t="s">
        <v>523</v>
      </c>
      <c r="O93" s="152" t="s">
        <v>523</v>
      </c>
      <c r="P93" s="152" t="s">
        <v>783</v>
      </c>
      <c r="Q93" s="30"/>
    </row>
    <row r="94" spans="1:17" ht="45">
      <c r="A94" s="28"/>
      <c r="B94" s="97" t="s">
        <v>750</v>
      </c>
      <c r="C94" s="96" t="s">
        <v>751</v>
      </c>
      <c r="D94" s="149"/>
      <c r="E94" s="31" t="s">
        <v>767</v>
      </c>
      <c r="F94" s="41"/>
      <c r="G94" s="33"/>
      <c r="H94" s="152">
        <v>19373</v>
      </c>
      <c r="I94" s="152">
        <v>19400</v>
      </c>
      <c r="J94" s="153" t="s">
        <v>523</v>
      </c>
      <c r="K94" s="196">
        <v>19400</v>
      </c>
      <c r="L94" s="153" t="s">
        <v>523</v>
      </c>
      <c r="M94" s="211" t="s">
        <v>303</v>
      </c>
      <c r="N94" s="205" t="s">
        <v>523</v>
      </c>
      <c r="O94" s="31" t="s">
        <v>523</v>
      </c>
      <c r="P94" s="31">
        <v>19471</v>
      </c>
      <c r="Q94" s="30"/>
    </row>
    <row r="95" spans="1:17" ht="60">
      <c r="A95" s="28"/>
      <c r="B95" s="97" t="s">
        <v>752</v>
      </c>
      <c r="C95" s="101" t="s">
        <v>753</v>
      </c>
      <c r="D95" s="149"/>
      <c r="E95" s="31" t="s">
        <v>767</v>
      </c>
      <c r="F95" s="41"/>
      <c r="G95" s="33"/>
      <c r="H95" s="33">
        <v>0.75</v>
      </c>
      <c r="I95" s="33">
        <v>0.724</v>
      </c>
      <c r="J95" s="30" t="s">
        <v>523</v>
      </c>
      <c r="K95" s="194">
        <v>0.786</v>
      </c>
      <c r="L95" s="30" t="s">
        <v>523</v>
      </c>
      <c r="M95" s="206" t="s">
        <v>304</v>
      </c>
      <c r="N95" s="205" t="s">
        <v>523</v>
      </c>
      <c r="O95" s="31" t="s">
        <v>522</v>
      </c>
      <c r="P95" s="33">
        <v>0.68</v>
      </c>
      <c r="Q95" s="30"/>
    </row>
    <row r="96" spans="1:17" ht="90">
      <c r="A96" s="28">
        <v>49</v>
      </c>
      <c r="B96" s="230" t="s">
        <v>214</v>
      </c>
      <c r="C96" s="192" t="s">
        <v>215</v>
      </c>
      <c r="D96" s="149" t="s">
        <v>402</v>
      </c>
      <c r="E96" s="31" t="s">
        <v>767</v>
      </c>
      <c r="F96" s="41"/>
      <c r="G96" s="33"/>
      <c r="H96" s="33"/>
      <c r="I96" s="33"/>
      <c r="J96" s="30"/>
      <c r="K96" s="161">
        <v>0.13</v>
      </c>
      <c r="L96" s="30" t="s">
        <v>783</v>
      </c>
      <c r="M96" s="211" t="s">
        <v>305</v>
      </c>
      <c r="N96" s="205" t="s">
        <v>522</v>
      </c>
      <c r="O96" s="31" t="s">
        <v>522</v>
      </c>
      <c r="P96" s="41">
        <v>0.147</v>
      </c>
      <c r="Q96" s="30"/>
    </row>
    <row r="97" spans="1:17" ht="45">
      <c r="A97" s="28"/>
      <c r="B97" s="97" t="s">
        <v>754</v>
      </c>
      <c r="C97" s="101" t="s">
        <v>478</v>
      </c>
      <c r="D97" s="149" t="s">
        <v>699</v>
      </c>
      <c r="E97" s="31"/>
      <c r="F97" s="41"/>
      <c r="G97" s="33"/>
      <c r="H97" s="33">
        <v>0.18</v>
      </c>
      <c r="I97" s="33">
        <v>0.286</v>
      </c>
      <c r="J97" s="30" t="s">
        <v>522</v>
      </c>
      <c r="K97" s="161">
        <v>0.2</v>
      </c>
      <c r="L97" s="30" t="s">
        <v>783</v>
      </c>
      <c r="M97" s="206" t="s">
        <v>306</v>
      </c>
      <c r="N97" s="205" t="s">
        <v>523</v>
      </c>
      <c r="O97" s="82" t="s">
        <v>783</v>
      </c>
      <c r="P97" s="31">
        <v>18</v>
      </c>
      <c r="Q97" s="30"/>
    </row>
    <row r="98" spans="1:17" ht="30">
      <c r="A98" s="28"/>
      <c r="B98" s="191" t="s">
        <v>216</v>
      </c>
      <c r="C98" s="193" t="s">
        <v>755</v>
      </c>
      <c r="D98" s="149"/>
      <c r="E98" s="31" t="s">
        <v>767</v>
      </c>
      <c r="F98" s="41"/>
      <c r="G98" s="33"/>
      <c r="H98" s="33"/>
      <c r="I98" s="33"/>
      <c r="J98" s="30"/>
      <c r="K98" s="194">
        <v>0.972</v>
      </c>
      <c r="L98" s="30" t="s">
        <v>783</v>
      </c>
      <c r="M98" s="206" t="s">
        <v>307</v>
      </c>
      <c r="N98" s="205" t="s">
        <v>523</v>
      </c>
      <c r="O98" s="211" t="s">
        <v>522</v>
      </c>
      <c r="P98" s="398">
        <v>0.953</v>
      </c>
      <c r="Q98" s="30"/>
    </row>
    <row r="99" spans="1:17" ht="63.75">
      <c r="A99" s="28">
        <v>163</v>
      </c>
      <c r="B99" s="191" t="s">
        <v>217</v>
      </c>
      <c r="C99" s="192" t="s">
        <v>218</v>
      </c>
      <c r="D99" s="149"/>
      <c r="E99" s="31" t="s">
        <v>767</v>
      </c>
      <c r="F99" s="41"/>
      <c r="G99" s="33"/>
      <c r="H99" s="33"/>
      <c r="I99" s="33"/>
      <c r="J99" s="30"/>
      <c r="K99" s="194">
        <v>0.081</v>
      </c>
      <c r="L99" s="30" t="s">
        <v>523</v>
      </c>
      <c r="M99" s="206" t="s">
        <v>308</v>
      </c>
      <c r="N99" s="205" t="s">
        <v>783</v>
      </c>
      <c r="O99" s="83" t="s">
        <v>522</v>
      </c>
      <c r="P99" s="41">
        <v>0.069</v>
      </c>
      <c r="Q99" s="30"/>
    </row>
    <row r="100" spans="1:17" ht="30">
      <c r="A100" s="28"/>
      <c r="B100" s="97" t="s">
        <v>756</v>
      </c>
      <c r="C100" s="100" t="s">
        <v>757</v>
      </c>
      <c r="D100" s="149" t="s">
        <v>699</v>
      </c>
      <c r="E100" s="31"/>
      <c r="F100" s="41"/>
      <c r="G100" s="33"/>
      <c r="H100" s="33">
        <v>0.59</v>
      </c>
      <c r="I100" s="33">
        <v>0.55</v>
      </c>
      <c r="J100" s="30" t="s">
        <v>522</v>
      </c>
      <c r="K100" s="161">
        <v>0.52</v>
      </c>
      <c r="L100" s="30" t="s">
        <v>522</v>
      </c>
      <c r="M100" s="211" t="s">
        <v>309</v>
      </c>
      <c r="N100" s="205" t="s">
        <v>783</v>
      </c>
      <c r="O100" s="31" t="s">
        <v>783</v>
      </c>
      <c r="P100" s="33">
        <v>0.49</v>
      </c>
      <c r="Q100" s="30"/>
    </row>
    <row r="101" spans="1:17" ht="30">
      <c r="A101" s="28"/>
      <c r="B101" s="97" t="s">
        <v>758</v>
      </c>
      <c r="C101" s="101" t="s">
        <v>759</v>
      </c>
      <c r="D101" s="149"/>
      <c r="E101" s="31"/>
      <c r="F101" s="41"/>
      <c r="G101" s="33"/>
      <c r="H101" s="33">
        <v>0.11</v>
      </c>
      <c r="I101" s="33">
        <v>0.0715</v>
      </c>
      <c r="J101" s="30" t="s">
        <v>523</v>
      </c>
      <c r="K101" s="194">
        <v>0.0715</v>
      </c>
      <c r="L101" s="30" t="s">
        <v>523</v>
      </c>
      <c r="M101" s="209" t="s">
        <v>310</v>
      </c>
      <c r="N101" s="205" t="s">
        <v>522</v>
      </c>
      <c r="O101" s="31" t="s">
        <v>523</v>
      </c>
      <c r="P101" s="33">
        <v>0.11</v>
      </c>
      <c r="Q101" s="30"/>
    </row>
    <row r="102" spans="1:17" ht="30">
      <c r="A102" s="28"/>
      <c r="B102" s="191" t="s">
        <v>220</v>
      </c>
      <c r="C102" s="192" t="s">
        <v>221</v>
      </c>
      <c r="D102" s="149"/>
      <c r="E102" s="31" t="s">
        <v>767</v>
      </c>
      <c r="F102" s="41"/>
      <c r="G102" s="33"/>
      <c r="H102" s="33"/>
      <c r="I102" s="33"/>
      <c r="J102" s="30"/>
      <c r="K102" s="30">
        <v>14</v>
      </c>
      <c r="L102" s="30" t="s">
        <v>523</v>
      </c>
      <c r="M102" s="211">
        <v>16</v>
      </c>
      <c r="N102" s="205" t="s">
        <v>523</v>
      </c>
      <c r="O102" s="31" t="s">
        <v>523</v>
      </c>
      <c r="P102" s="31">
        <v>17</v>
      </c>
      <c r="Q102" s="30"/>
    </row>
    <row r="103" spans="1:17" ht="45">
      <c r="A103" s="28"/>
      <c r="B103" s="97" t="s">
        <v>760</v>
      </c>
      <c r="C103" s="100" t="s">
        <v>761</v>
      </c>
      <c r="D103" s="149" t="s">
        <v>699</v>
      </c>
      <c r="E103" s="31" t="s">
        <v>767</v>
      </c>
      <c r="F103" s="41"/>
      <c r="G103" s="33"/>
      <c r="H103" s="33">
        <v>0.35</v>
      </c>
      <c r="I103" s="33" t="s">
        <v>783</v>
      </c>
      <c r="J103" s="30" t="s">
        <v>783</v>
      </c>
      <c r="K103" s="161">
        <v>0.2</v>
      </c>
      <c r="L103" s="30" t="s">
        <v>522</v>
      </c>
      <c r="M103" s="209">
        <v>0.2</v>
      </c>
      <c r="N103" s="205" t="s">
        <v>522</v>
      </c>
      <c r="O103" s="31" t="s">
        <v>522</v>
      </c>
      <c r="P103" s="33">
        <v>0.2</v>
      </c>
      <c r="Q103" s="30"/>
    </row>
    <row r="104" spans="1:17" ht="45">
      <c r="A104" s="28"/>
      <c r="B104" s="97" t="s">
        <v>762</v>
      </c>
      <c r="C104" s="100" t="s">
        <v>763</v>
      </c>
      <c r="D104" s="149" t="s">
        <v>699</v>
      </c>
      <c r="E104" s="31" t="s">
        <v>767</v>
      </c>
      <c r="F104" s="41"/>
      <c r="G104" s="33"/>
      <c r="H104" s="33">
        <v>0.26</v>
      </c>
      <c r="I104" s="33" t="s">
        <v>783</v>
      </c>
      <c r="J104" s="30" t="s">
        <v>783</v>
      </c>
      <c r="K104" s="161">
        <v>0.29</v>
      </c>
      <c r="L104" s="30" t="s">
        <v>523</v>
      </c>
      <c r="M104" s="209">
        <v>0.29</v>
      </c>
      <c r="N104" s="205" t="s">
        <v>523</v>
      </c>
      <c r="O104" s="31" t="s">
        <v>523</v>
      </c>
      <c r="P104" s="33">
        <v>0.29</v>
      </c>
      <c r="Q104" s="30"/>
    </row>
    <row r="105" spans="1:17" ht="45">
      <c r="A105" s="28"/>
      <c r="B105" s="97" t="s">
        <v>764</v>
      </c>
      <c r="C105" s="100" t="s">
        <v>765</v>
      </c>
      <c r="D105" s="149" t="s">
        <v>699</v>
      </c>
      <c r="E105" s="31" t="s">
        <v>767</v>
      </c>
      <c r="F105" s="41"/>
      <c r="G105" s="33"/>
      <c r="H105" s="33">
        <v>0.355</v>
      </c>
      <c r="I105" s="33" t="s">
        <v>783</v>
      </c>
      <c r="J105" s="30" t="s">
        <v>783</v>
      </c>
      <c r="K105" s="161">
        <v>0.3</v>
      </c>
      <c r="L105" s="30" t="s">
        <v>522</v>
      </c>
      <c r="M105" s="209">
        <v>0.3</v>
      </c>
      <c r="N105" s="205" t="s">
        <v>522</v>
      </c>
      <c r="O105" s="31" t="s">
        <v>522</v>
      </c>
      <c r="P105" s="33">
        <v>0.3</v>
      </c>
      <c r="Q105" s="30"/>
    </row>
    <row r="106" spans="1:9" ht="18" customHeight="1">
      <c r="A106" s="195" t="s">
        <v>482</v>
      </c>
      <c r="B106" s="247"/>
      <c r="C106" s="247"/>
      <c r="D106" s="247"/>
      <c r="E106" s="247"/>
      <c r="F106" s="247"/>
      <c r="G106" s="247"/>
      <c r="H106" s="247"/>
      <c r="I106" s="105"/>
    </row>
    <row r="107" spans="1:17" ht="45">
      <c r="A107" s="28">
        <v>16</v>
      </c>
      <c r="B107" s="29" t="s">
        <v>399</v>
      </c>
      <c r="C107" s="30" t="s">
        <v>483</v>
      </c>
      <c r="D107" s="31"/>
      <c r="E107" s="31"/>
      <c r="F107" s="35">
        <v>0.083</v>
      </c>
      <c r="G107" s="35">
        <v>0.083</v>
      </c>
      <c r="H107" s="76" t="s">
        <v>405</v>
      </c>
      <c r="I107" s="76"/>
      <c r="J107" s="30"/>
      <c r="K107" s="30"/>
      <c r="L107" s="30"/>
      <c r="M107" s="31"/>
      <c r="N107" s="31"/>
      <c r="O107" s="31"/>
      <c r="P107" s="31"/>
      <c r="Q107" s="30"/>
    </row>
    <row r="108" spans="1:17" ht="45">
      <c r="A108" s="28">
        <v>17</v>
      </c>
      <c r="B108" s="29" t="s">
        <v>399</v>
      </c>
      <c r="C108" s="30" t="s">
        <v>484</v>
      </c>
      <c r="D108" s="31"/>
      <c r="E108" s="31"/>
      <c r="F108" s="32">
        <v>0.05</v>
      </c>
      <c r="G108" s="32">
        <v>0.05</v>
      </c>
      <c r="H108" s="52" t="s">
        <v>405</v>
      </c>
      <c r="I108" s="52"/>
      <c r="J108" s="30"/>
      <c r="K108" s="30"/>
      <c r="L108" s="30"/>
      <c r="M108" s="31"/>
      <c r="N108" s="31"/>
      <c r="O108" s="31"/>
      <c r="P108" s="31"/>
      <c r="Q108" s="30"/>
    </row>
    <row r="109" spans="1:17" ht="60">
      <c r="A109" s="28">
        <v>82</v>
      </c>
      <c r="B109" s="29" t="s">
        <v>485</v>
      </c>
      <c r="C109" s="30" t="s">
        <v>486</v>
      </c>
      <c r="D109" s="31" t="s">
        <v>398</v>
      </c>
      <c r="E109" s="31" t="s">
        <v>611</v>
      </c>
      <c r="F109" s="40">
        <v>0.2026</v>
      </c>
      <c r="G109" s="40">
        <v>0.2165</v>
      </c>
      <c r="H109" s="74">
        <v>0.22</v>
      </c>
      <c r="I109" s="77">
        <v>0.1752</v>
      </c>
      <c r="J109" s="30" t="s">
        <v>523</v>
      </c>
      <c r="K109" s="194">
        <v>0.1705</v>
      </c>
      <c r="L109" s="30" t="s">
        <v>523</v>
      </c>
      <c r="M109" s="41">
        <v>0.2066</v>
      </c>
      <c r="N109" s="31" t="s">
        <v>523</v>
      </c>
      <c r="O109" s="41" t="s">
        <v>523</v>
      </c>
      <c r="P109" s="41">
        <v>0.2121</v>
      </c>
      <c r="Q109" s="30" t="s">
        <v>419</v>
      </c>
    </row>
    <row r="110" spans="1:17" ht="45">
      <c r="A110" s="28">
        <v>82</v>
      </c>
      <c r="B110" s="29" t="s">
        <v>487</v>
      </c>
      <c r="C110" s="30" t="s">
        <v>488</v>
      </c>
      <c r="D110" s="31" t="s">
        <v>398</v>
      </c>
      <c r="E110" s="31"/>
      <c r="F110" s="56">
        <v>61077.43</v>
      </c>
      <c r="G110" s="56">
        <v>64515.3</v>
      </c>
      <c r="H110" s="79">
        <v>66367</v>
      </c>
      <c r="I110" s="79">
        <v>13331</v>
      </c>
      <c r="J110" s="30" t="s">
        <v>523</v>
      </c>
      <c r="K110" s="196">
        <v>25028</v>
      </c>
      <c r="L110" s="30" t="s">
        <v>523</v>
      </c>
      <c r="M110" s="252">
        <v>43771</v>
      </c>
      <c r="N110" s="31" t="s">
        <v>523</v>
      </c>
      <c r="O110" s="31"/>
      <c r="P110" s="31">
        <v>59.56</v>
      </c>
      <c r="Q110" s="30" t="s">
        <v>420</v>
      </c>
    </row>
    <row r="111" spans="1:17" ht="30">
      <c r="A111" s="28">
        <v>82</v>
      </c>
      <c r="B111" s="29" t="s">
        <v>489</v>
      </c>
      <c r="C111" s="30" t="s">
        <v>490</v>
      </c>
      <c r="D111" s="31" t="s">
        <v>398</v>
      </c>
      <c r="E111" s="31" t="s">
        <v>611</v>
      </c>
      <c r="F111" s="40">
        <v>0.0988</v>
      </c>
      <c r="G111" s="40">
        <v>0.1171</v>
      </c>
      <c r="H111" s="75">
        <v>0.125</v>
      </c>
      <c r="I111" s="77">
        <v>0.1599</v>
      </c>
      <c r="J111" s="30" t="s">
        <v>523</v>
      </c>
      <c r="K111" s="194">
        <v>0.1787</v>
      </c>
      <c r="L111" s="30" t="s">
        <v>523</v>
      </c>
      <c r="M111" s="228">
        <v>0.1743</v>
      </c>
      <c r="N111" s="31" t="s">
        <v>523</v>
      </c>
      <c r="O111" s="41" t="s">
        <v>523</v>
      </c>
      <c r="P111" s="41">
        <v>0.1536</v>
      </c>
      <c r="Q111" s="30" t="s">
        <v>420</v>
      </c>
    </row>
    <row r="112" spans="1:17" ht="45">
      <c r="A112" s="28">
        <v>82</v>
      </c>
      <c r="B112" s="29" t="s">
        <v>491</v>
      </c>
      <c r="C112" s="30" t="s">
        <v>492</v>
      </c>
      <c r="D112" s="31" t="s">
        <v>398</v>
      </c>
      <c r="E112" s="31"/>
      <c r="F112" s="56">
        <v>29789.54</v>
      </c>
      <c r="G112" s="56">
        <v>34898.95</v>
      </c>
      <c r="H112" s="79">
        <v>37708</v>
      </c>
      <c r="I112" s="79">
        <v>12161</v>
      </c>
      <c r="J112" s="30" t="s">
        <v>523</v>
      </c>
      <c r="K112" s="196">
        <v>24409</v>
      </c>
      <c r="L112" s="30" t="s">
        <v>523</v>
      </c>
      <c r="M112" s="252">
        <v>36917</v>
      </c>
      <c r="N112" s="31" t="s">
        <v>523</v>
      </c>
      <c r="O112" s="252" t="s">
        <v>523</v>
      </c>
      <c r="P112" s="252">
        <v>43148</v>
      </c>
      <c r="Q112" s="30" t="s">
        <v>420</v>
      </c>
    </row>
    <row r="113" spans="1:17" ht="60">
      <c r="A113" s="28">
        <v>82</v>
      </c>
      <c r="B113" s="29" t="s">
        <v>493</v>
      </c>
      <c r="C113" s="30" t="s">
        <v>494</v>
      </c>
      <c r="D113" s="31" t="s">
        <v>398</v>
      </c>
      <c r="E113" s="31"/>
      <c r="F113" s="40">
        <v>0.0005</v>
      </c>
      <c r="G113" s="40">
        <v>0</v>
      </c>
      <c r="H113" s="77">
        <v>0</v>
      </c>
      <c r="I113" s="77">
        <v>0</v>
      </c>
      <c r="J113" s="30" t="s">
        <v>523</v>
      </c>
      <c r="K113" s="194">
        <v>0</v>
      </c>
      <c r="L113" s="30" t="s">
        <v>523</v>
      </c>
      <c r="M113" s="41">
        <v>0</v>
      </c>
      <c r="N113" s="31" t="s">
        <v>523</v>
      </c>
      <c r="O113" s="41" t="s">
        <v>523</v>
      </c>
      <c r="P113" s="41">
        <v>0</v>
      </c>
      <c r="Q113" s="30"/>
    </row>
    <row r="114" spans="1:17" ht="45">
      <c r="A114" s="28">
        <v>82</v>
      </c>
      <c r="B114" s="29" t="s">
        <v>495</v>
      </c>
      <c r="C114" s="30" t="s">
        <v>496</v>
      </c>
      <c r="D114" s="31" t="s">
        <v>398</v>
      </c>
      <c r="E114" s="31"/>
      <c r="F114" s="57">
        <v>142.96</v>
      </c>
      <c r="G114" s="57">
        <v>0</v>
      </c>
      <c r="H114" s="52">
        <v>0</v>
      </c>
      <c r="I114" s="52">
        <v>0</v>
      </c>
      <c r="J114" s="30" t="s">
        <v>523</v>
      </c>
      <c r="K114" s="30">
        <v>0</v>
      </c>
      <c r="L114" s="30" t="s">
        <v>523</v>
      </c>
      <c r="M114" s="31">
        <v>0</v>
      </c>
      <c r="N114" s="31" t="s">
        <v>523</v>
      </c>
      <c r="O114" s="31" t="s">
        <v>523</v>
      </c>
      <c r="P114" s="31">
        <v>0</v>
      </c>
      <c r="Q114" s="30"/>
    </row>
    <row r="115" spans="1:17" ht="22.5" customHeight="1">
      <c r="A115" s="28">
        <v>82</v>
      </c>
      <c r="B115" s="29" t="s">
        <v>497</v>
      </c>
      <c r="C115" s="30" t="s">
        <v>498</v>
      </c>
      <c r="D115" s="31" t="s">
        <v>402</v>
      </c>
      <c r="E115" s="31"/>
      <c r="F115" s="40">
        <v>0.6981</v>
      </c>
      <c r="G115" s="40">
        <v>0.6664</v>
      </c>
      <c r="H115" s="75">
        <v>0.655</v>
      </c>
      <c r="I115" s="77">
        <v>0.6649</v>
      </c>
      <c r="J115" s="30" t="s">
        <v>523</v>
      </c>
      <c r="K115" s="194">
        <v>0.638</v>
      </c>
      <c r="L115" s="30" t="s">
        <v>523</v>
      </c>
      <c r="M115" s="41">
        <v>0.6191</v>
      </c>
      <c r="N115" s="31" t="s">
        <v>523</v>
      </c>
      <c r="O115" s="41" t="s">
        <v>522</v>
      </c>
      <c r="P115" s="41">
        <v>0.6343</v>
      </c>
      <c r="Q115" s="30"/>
    </row>
    <row r="116" spans="1:17" ht="43.5" customHeight="1">
      <c r="A116" s="28">
        <v>82</v>
      </c>
      <c r="B116" s="29" t="s">
        <v>499</v>
      </c>
      <c r="C116" s="30" t="s">
        <v>500</v>
      </c>
      <c r="D116" s="31" t="s">
        <v>402</v>
      </c>
      <c r="E116" s="31"/>
      <c r="F116" s="56">
        <v>210398.1</v>
      </c>
      <c r="G116" s="56">
        <v>198620.08</v>
      </c>
      <c r="H116" s="79">
        <v>197592</v>
      </c>
      <c r="I116" s="79">
        <v>50184</v>
      </c>
      <c r="J116" s="30" t="s">
        <v>523</v>
      </c>
      <c r="K116" s="196">
        <v>87123</v>
      </c>
      <c r="L116" s="30" t="s">
        <v>523</v>
      </c>
      <c r="M116" s="252">
        <v>131154</v>
      </c>
      <c r="N116" s="31" t="s">
        <v>523</v>
      </c>
      <c r="O116" s="252" t="s">
        <v>523</v>
      </c>
      <c r="P116" s="252">
        <v>178158</v>
      </c>
      <c r="Q116" s="30"/>
    </row>
    <row r="117" spans="1:17" ht="34.5" customHeight="1">
      <c r="A117" s="28">
        <v>84</v>
      </c>
      <c r="B117" s="29" t="s">
        <v>396</v>
      </c>
      <c r="C117" s="30" t="s">
        <v>501</v>
      </c>
      <c r="D117" s="31" t="s">
        <v>402</v>
      </c>
      <c r="E117" s="31" t="s">
        <v>611</v>
      </c>
      <c r="F117" s="57">
        <v>489.94</v>
      </c>
      <c r="G117" s="57">
        <v>480.86</v>
      </c>
      <c r="H117" s="52">
        <v>490</v>
      </c>
      <c r="I117" s="52">
        <v>122.74</v>
      </c>
      <c r="J117" s="30" t="s">
        <v>523</v>
      </c>
      <c r="K117" s="30">
        <v>220.3</v>
      </c>
      <c r="L117" s="30" t="s">
        <v>523</v>
      </c>
      <c r="M117" s="31">
        <v>341.8</v>
      </c>
      <c r="N117" s="31" t="s">
        <v>523</v>
      </c>
      <c r="O117" s="31" t="s">
        <v>522</v>
      </c>
      <c r="P117" s="31">
        <v>495</v>
      </c>
      <c r="Q117" s="30"/>
    </row>
    <row r="118" spans="1:17" ht="57" customHeight="1">
      <c r="A118" s="28">
        <v>84</v>
      </c>
      <c r="B118" s="29" t="s">
        <v>399</v>
      </c>
      <c r="C118" s="30" t="s">
        <v>502</v>
      </c>
      <c r="D118" s="31" t="s">
        <v>402</v>
      </c>
      <c r="E118" s="31"/>
      <c r="F118" s="40">
        <v>0.0126</v>
      </c>
      <c r="G118" s="40">
        <v>-0.0185</v>
      </c>
      <c r="H118" s="74">
        <v>0.01</v>
      </c>
      <c r="I118" s="77">
        <v>0.0213</v>
      </c>
      <c r="J118" s="30" t="s">
        <v>523</v>
      </c>
      <c r="K118" s="194">
        <v>0.008</v>
      </c>
      <c r="L118" s="30" t="s">
        <v>523</v>
      </c>
      <c r="M118" s="41">
        <v>0.008</v>
      </c>
      <c r="N118" s="31" t="s">
        <v>523</v>
      </c>
      <c r="O118" s="41" t="s">
        <v>523</v>
      </c>
      <c r="P118" s="41">
        <v>0.008</v>
      </c>
      <c r="Q118" s="30"/>
    </row>
    <row r="119" spans="1:17" ht="30">
      <c r="A119" s="28">
        <v>87</v>
      </c>
      <c r="B119" s="29"/>
      <c r="C119" s="30" t="s">
        <v>503</v>
      </c>
      <c r="D119" s="31" t="s">
        <v>402</v>
      </c>
      <c r="F119" s="248">
        <v>45</v>
      </c>
      <c r="G119" s="249">
        <v>49.11</v>
      </c>
      <c r="H119" s="250">
        <v>55</v>
      </c>
      <c r="I119" s="250" t="s">
        <v>783</v>
      </c>
      <c r="J119" s="30" t="s">
        <v>783</v>
      </c>
      <c r="K119" s="30" t="s">
        <v>783</v>
      </c>
      <c r="L119" s="30" t="s">
        <v>783</v>
      </c>
      <c r="M119" s="31" t="s">
        <v>783</v>
      </c>
      <c r="N119" s="31" t="s">
        <v>783</v>
      </c>
      <c r="O119" s="31" t="s">
        <v>783</v>
      </c>
      <c r="P119" s="31" t="s">
        <v>783</v>
      </c>
      <c r="Q119" s="30"/>
    </row>
    <row r="120" spans="1:17" ht="45" customHeight="1">
      <c r="A120" s="28">
        <v>99</v>
      </c>
      <c r="B120" s="29" t="s">
        <v>485</v>
      </c>
      <c r="C120" s="30" t="s">
        <v>504</v>
      </c>
      <c r="D120" s="31" t="s">
        <v>402</v>
      </c>
      <c r="E120" s="31"/>
      <c r="F120" s="58">
        <v>482</v>
      </c>
      <c r="G120" s="57">
        <v>381</v>
      </c>
      <c r="H120" s="52">
        <v>394</v>
      </c>
      <c r="I120" s="52">
        <v>339</v>
      </c>
      <c r="J120" s="30" t="s">
        <v>523</v>
      </c>
      <c r="K120" s="52">
        <v>339</v>
      </c>
      <c r="L120" s="30" t="s">
        <v>523</v>
      </c>
      <c r="M120" s="31">
        <v>339</v>
      </c>
      <c r="N120" s="31" t="s">
        <v>523</v>
      </c>
      <c r="O120" s="31" t="s">
        <v>523</v>
      </c>
      <c r="P120" s="31">
        <v>339</v>
      </c>
      <c r="Q120" s="30" t="s">
        <v>825</v>
      </c>
    </row>
    <row r="121" spans="1:17" ht="45">
      <c r="A121" s="28">
        <v>99</v>
      </c>
      <c r="B121" s="29" t="s">
        <v>487</v>
      </c>
      <c r="C121" s="30" t="s">
        <v>505</v>
      </c>
      <c r="D121" s="31" t="s">
        <v>402</v>
      </c>
      <c r="E121" s="31"/>
      <c r="F121" s="60">
        <v>-0.042</v>
      </c>
      <c r="G121" s="61">
        <v>-0.21</v>
      </c>
      <c r="H121" s="75">
        <v>-0.071</v>
      </c>
      <c r="I121" s="75">
        <v>-0.11</v>
      </c>
      <c r="J121" s="30" t="s">
        <v>523</v>
      </c>
      <c r="K121" s="75">
        <v>-0.11</v>
      </c>
      <c r="L121" s="30" t="s">
        <v>523</v>
      </c>
      <c r="M121" s="41">
        <v>-0.11</v>
      </c>
      <c r="N121" s="31" t="s">
        <v>523</v>
      </c>
      <c r="O121" s="31"/>
      <c r="P121" s="41">
        <v>-0.11</v>
      </c>
      <c r="Q121" s="30" t="s">
        <v>825</v>
      </c>
    </row>
    <row r="122" spans="1:17" ht="60">
      <c r="A122" s="28">
        <v>99</v>
      </c>
      <c r="B122" s="29" t="s">
        <v>506</v>
      </c>
      <c r="C122" s="30" t="s">
        <v>507</v>
      </c>
      <c r="D122" s="31" t="s">
        <v>402</v>
      </c>
      <c r="E122" s="31" t="s">
        <v>611</v>
      </c>
      <c r="F122" s="60">
        <v>-0.114</v>
      </c>
      <c r="G122" s="61">
        <v>-0.3</v>
      </c>
      <c r="H122" s="75">
        <v>-0.276</v>
      </c>
      <c r="I122" s="75">
        <v>-0.377</v>
      </c>
      <c r="J122" s="30" t="s">
        <v>523</v>
      </c>
      <c r="K122" s="75">
        <v>-0.377</v>
      </c>
      <c r="L122" s="30" t="s">
        <v>523</v>
      </c>
      <c r="M122" s="41">
        <v>-0.377</v>
      </c>
      <c r="N122" s="31" t="s">
        <v>523</v>
      </c>
      <c r="O122" s="31" t="s">
        <v>522</v>
      </c>
      <c r="P122" s="41">
        <v>-0.377</v>
      </c>
      <c r="Q122" s="30" t="s">
        <v>825</v>
      </c>
    </row>
    <row r="123" spans="1:17" ht="50.25" customHeight="1">
      <c r="A123" s="28">
        <v>99</v>
      </c>
      <c r="B123" s="29" t="s">
        <v>489</v>
      </c>
      <c r="C123" s="30" t="s">
        <v>508</v>
      </c>
      <c r="D123" s="31" t="s">
        <v>402</v>
      </c>
      <c r="E123" s="31"/>
      <c r="F123" s="31">
        <v>32</v>
      </c>
      <c r="G123" s="31">
        <v>28</v>
      </c>
      <c r="H123" s="52">
        <v>37</v>
      </c>
      <c r="I123" s="52">
        <v>25</v>
      </c>
      <c r="J123" s="30" t="s">
        <v>523</v>
      </c>
      <c r="K123" s="52">
        <v>25</v>
      </c>
      <c r="L123" s="30" t="s">
        <v>523</v>
      </c>
      <c r="M123" s="31">
        <v>25</v>
      </c>
      <c r="N123" s="31" t="s">
        <v>523</v>
      </c>
      <c r="O123" s="31"/>
      <c r="P123" s="31">
        <v>25</v>
      </c>
      <c r="Q123" s="30" t="s">
        <v>825</v>
      </c>
    </row>
    <row r="124" spans="1:17" ht="82.5" customHeight="1">
      <c r="A124" s="28">
        <v>99</v>
      </c>
      <c r="B124" s="29" t="s">
        <v>491</v>
      </c>
      <c r="C124" s="30" t="s">
        <v>509</v>
      </c>
      <c r="D124" s="31" t="s">
        <v>402</v>
      </c>
      <c r="E124" s="31"/>
      <c r="F124" s="61">
        <v>-0.03</v>
      </c>
      <c r="G124" s="60">
        <v>-0.125</v>
      </c>
      <c r="H124" s="75">
        <v>-0.084</v>
      </c>
      <c r="I124" s="75">
        <v>-0.107</v>
      </c>
      <c r="J124" s="30" t="s">
        <v>523</v>
      </c>
      <c r="K124" s="75">
        <v>-0.107</v>
      </c>
      <c r="L124" s="30" t="s">
        <v>523</v>
      </c>
      <c r="M124" s="41">
        <v>-0.107</v>
      </c>
      <c r="N124" s="31" t="s">
        <v>523</v>
      </c>
      <c r="O124" s="31"/>
      <c r="P124" s="41">
        <v>-0.107</v>
      </c>
      <c r="Q124" s="30" t="s">
        <v>825</v>
      </c>
    </row>
    <row r="125" spans="1:17" ht="60">
      <c r="A125" s="28">
        <v>99</v>
      </c>
      <c r="B125" s="29" t="s">
        <v>510</v>
      </c>
      <c r="C125" s="30" t="s">
        <v>223</v>
      </c>
      <c r="D125" s="31" t="s">
        <v>402</v>
      </c>
      <c r="E125" s="31"/>
      <c r="F125" s="60">
        <v>-0.407</v>
      </c>
      <c r="G125" s="60">
        <v>-0.481</v>
      </c>
      <c r="H125" s="75">
        <v>-0.315</v>
      </c>
      <c r="I125" s="75">
        <v>-0.537</v>
      </c>
      <c r="J125" s="30" t="s">
        <v>523</v>
      </c>
      <c r="K125" s="75">
        <v>-0.537</v>
      </c>
      <c r="L125" s="30" t="s">
        <v>523</v>
      </c>
      <c r="M125" s="41">
        <v>-0.537</v>
      </c>
      <c r="N125" s="31" t="s">
        <v>523</v>
      </c>
      <c r="O125" s="31"/>
      <c r="P125" s="41">
        <v>-0.537</v>
      </c>
      <c r="Q125" s="30" t="s">
        <v>825</v>
      </c>
    </row>
    <row r="126" spans="1:17" ht="49.5" customHeight="1">
      <c r="A126" s="28">
        <v>99</v>
      </c>
      <c r="B126" s="29" t="s">
        <v>493</v>
      </c>
      <c r="C126" s="30" t="s">
        <v>504</v>
      </c>
      <c r="D126" s="31" t="s">
        <v>402</v>
      </c>
      <c r="E126" s="31"/>
      <c r="F126" s="31">
        <v>2480</v>
      </c>
      <c r="G126" s="31">
        <v>2254</v>
      </c>
      <c r="H126" s="52">
        <v>2475</v>
      </c>
      <c r="I126" s="52">
        <v>2519</v>
      </c>
      <c r="J126" s="30" t="s">
        <v>522</v>
      </c>
      <c r="K126" s="52">
        <v>2519</v>
      </c>
      <c r="L126" s="30" t="s">
        <v>522</v>
      </c>
      <c r="M126" s="31">
        <v>2519</v>
      </c>
      <c r="N126" s="31" t="s">
        <v>523</v>
      </c>
      <c r="O126" s="31"/>
      <c r="P126" s="31">
        <v>2519</v>
      </c>
      <c r="Q126" s="30" t="s">
        <v>825</v>
      </c>
    </row>
    <row r="127" spans="1:17" ht="60">
      <c r="A127" s="28">
        <v>99</v>
      </c>
      <c r="B127" s="29" t="s">
        <v>495</v>
      </c>
      <c r="C127" s="30" t="s">
        <v>511</v>
      </c>
      <c r="D127" s="31" t="s">
        <v>402</v>
      </c>
      <c r="E127" s="31"/>
      <c r="F127" s="62">
        <v>-0.124</v>
      </c>
      <c r="G127" s="60">
        <v>-0.091</v>
      </c>
      <c r="H127" s="80">
        <v>-0.02</v>
      </c>
      <c r="I127" s="80">
        <v>0.118</v>
      </c>
      <c r="J127" s="30" t="s">
        <v>522</v>
      </c>
      <c r="K127" s="80">
        <v>0.118</v>
      </c>
      <c r="L127" s="30" t="s">
        <v>522</v>
      </c>
      <c r="M127" s="33">
        <v>0.12</v>
      </c>
      <c r="N127" s="31" t="s">
        <v>522</v>
      </c>
      <c r="O127" s="31"/>
      <c r="P127" s="33">
        <v>0.12</v>
      </c>
      <c r="Q127" s="30" t="s">
        <v>825</v>
      </c>
    </row>
    <row r="128" spans="1:17" ht="63" customHeight="1">
      <c r="A128" s="28">
        <v>99</v>
      </c>
      <c r="B128" s="29" t="s">
        <v>512</v>
      </c>
      <c r="C128" s="30" t="s">
        <v>513</v>
      </c>
      <c r="D128" s="31" t="s">
        <v>402</v>
      </c>
      <c r="E128" s="31" t="s">
        <v>611</v>
      </c>
      <c r="F128" s="60">
        <v>-0.09</v>
      </c>
      <c r="G128" s="60">
        <v>-0.173</v>
      </c>
      <c r="H128" s="75">
        <v>-0.092</v>
      </c>
      <c r="I128" s="75">
        <v>-0.076</v>
      </c>
      <c r="J128" s="30" t="s">
        <v>522</v>
      </c>
      <c r="K128" s="75">
        <v>-0.076</v>
      </c>
      <c r="L128" s="30" t="s">
        <v>522</v>
      </c>
      <c r="M128" s="41">
        <v>-0.076</v>
      </c>
      <c r="N128" s="31" t="s">
        <v>522</v>
      </c>
      <c r="O128" s="31" t="s">
        <v>523</v>
      </c>
      <c r="P128" s="41">
        <v>-0.076</v>
      </c>
      <c r="Q128" s="30" t="s">
        <v>825</v>
      </c>
    </row>
    <row r="129" spans="1:17" ht="45">
      <c r="A129" s="28">
        <v>100</v>
      </c>
      <c r="B129" s="29"/>
      <c r="C129" s="30" t="s">
        <v>514</v>
      </c>
      <c r="D129" s="31" t="s">
        <v>402</v>
      </c>
      <c r="E129" s="31"/>
      <c r="F129" s="38">
        <v>2.4</v>
      </c>
      <c r="G129" s="38">
        <v>2.6</v>
      </c>
      <c r="H129" s="52">
        <v>2.4</v>
      </c>
      <c r="I129" s="52">
        <v>0.11</v>
      </c>
      <c r="J129" s="30" t="s">
        <v>783</v>
      </c>
      <c r="K129" s="30">
        <v>0.37</v>
      </c>
      <c r="L129" s="30" t="s">
        <v>523</v>
      </c>
      <c r="M129" s="31">
        <v>0.56</v>
      </c>
      <c r="N129" s="31" t="s">
        <v>523</v>
      </c>
      <c r="O129" s="41"/>
      <c r="P129" s="41">
        <v>0.0071</v>
      </c>
      <c r="Q129" s="30" t="s">
        <v>225</v>
      </c>
    </row>
    <row r="130" spans="1:17" ht="45">
      <c r="A130" s="28">
        <v>102</v>
      </c>
      <c r="B130" s="29"/>
      <c r="C130" s="30" t="s">
        <v>515</v>
      </c>
      <c r="D130" s="31" t="s">
        <v>398</v>
      </c>
      <c r="E130" s="31" t="s">
        <v>611</v>
      </c>
      <c r="F130" s="251">
        <v>34489764</v>
      </c>
      <c r="G130" s="252">
        <v>33660736</v>
      </c>
      <c r="H130" s="79">
        <v>33317112</v>
      </c>
      <c r="I130" s="79" t="s">
        <v>783</v>
      </c>
      <c r="J130" s="30" t="s">
        <v>783</v>
      </c>
      <c r="K130" s="30" t="s">
        <v>783</v>
      </c>
      <c r="L130" s="30" t="s">
        <v>783</v>
      </c>
      <c r="M130" s="31" t="s">
        <v>783</v>
      </c>
      <c r="N130" s="31" t="s">
        <v>783</v>
      </c>
      <c r="O130" s="31" t="s">
        <v>783</v>
      </c>
      <c r="P130" s="31" t="s">
        <v>783</v>
      </c>
      <c r="Q130" s="30" t="s">
        <v>268</v>
      </c>
    </row>
    <row r="131" spans="1:17" ht="30">
      <c r="A131" s="28">
        <v>109</v>
      </c>
      <c r="B131" s="29" t="s">
        <v>396</v>
      </c>
      <c r="C131" s="30" t="s">
        <v>516</v>
      </c>
      <c r="D131" s="31" t="s">
        <v>398</v>
      </c>
      <c r="E131" s="31" t="s">
        <v>611</v>
      </c>
      <c r="F131" s="40">
        <v>0.625</v>
      </c>
      <c r="G131" s="40">
        <v>0.7647</v>
      </c>
      <c r="H131" s="74">
        <v>0.6</v>
      </c>
      <c r="I131" s="77">
        <v>0.6667</v>
      </c>
      <c r="J131" s="30" t="s">
        <v>523</v>
      </c>
      <c r="K131" s="194">
        <v>0.5882</v>
      </c>
      <c r="L131" s="30" t="s">
        <v>783</v>
      </c>
      <c r="M131" s="31">
        <v>85.71</v>
      </c>
      <c r="N131" s="31" t="s">
        <v>523</v>
      </c>
      <c r="O131" s="41" t="s">
        <v>523</v>
      </c>
      <c r="P131" s="41">
        <v>0.6</v>
      </c>
      <c r="Q131" s="30"/>
    </row>
    <row r="132" spans="1:17" ht="60">
      <c r="A132" s="28">
        <v>165</v>
      </c>
      <c r="B132" s="29"/>
      <c r="C132" s="30" t="s">
        <v>517</v>
      </c>
      <c r="D132" s="31" t="s">
        <v>398</v>
      </c>
      <c r="E132" s="31" t="s">
        <v>611</v>
      </c>
      <c r="F132" s="47">
        <v>0.509</v>
      </c>
      <c r="G132" s="32">
        <v>0.65</v>
      </c>
      <c r="H132" s="74">
        <v>0.76</v>
      </c>
      <c r="I132" s="77">
        <v>0.667</v>
      </c>
      <c r="J132" s="30" t="s">
        <v>523</v>
      </c>
      <c r="K132" s="194">
        <v>0.703</v>
      </c>
      <c r="L132" s="30" t="s">
        <v>523</v>
      </c>
      <c r="M132" s="41">
        <v>0.727</v>
      </c>
      <c r="N132" s="31" t="s">
        <v>523</v>
      </c>
      <c r="O132" s="41" t="s">
        <v>523</v>
      </c>
      <c r="P132" s="41">
        <v>0.766</v>
      </c>
      <c r="Q132" s="30" t="s">
        <v>421</v>
      </c>
    </row>
    <row r="133" spans="1:17" ht="30">
      <c r="A133" s="28">
        <v>166</v>
      </c>
      <c r="B133" s="29" t="s">
        <v>399</v>
      </c>
      <c r="C133" s="30" t="s">
        <v>518</v>
      </c>
      <c r="D133" s="31" t="s">
        <v>398</v>
      </c>
      <c r="E133" s="31"/>
      <c r="F133" s="32">
        <v>1</v>
      </c>
      <c r="G133" s="32">
        <v>1</v>
      </c>
      <c r="H133" s="81">
        <v>1</v>
      </c>
      <c r="I133" s="81">
        <v>1</v>
      </c>
      <c r="J133" s="30" t="s">
        <v>523</v>
      </c>
      <c r="K133" s="161">
        <v>1</v>
      </c>
      <c r="L133" s="30" t="s">
        <v>523</v>
      </c>
      <c r="M133" s="33">
        <v>1</v>
      </c>
      <c r="N133" s="31" t="s">
        <v>523</v>
      </c>
      <c r="O133" s="31" t="s">
        <v>523</v>
      </c>
      <c r="P133" s="33">
        <v>1</v>
      </c>
      <c r="Q133" s="30" t="s">
        <v>530</v>
      </c>
    </row>
    <row r="134" spans="1:17" ht="47.25" customHeight="1">
      <c r="A134" s="28">
        <v>178</v>
      </c>
      <c r="B134" s="29"/>
      <c r="C134" s="30" t="s">
        <v>519</v>
      </c>
      <c r="D134" s="31" t="s">
        <v>398</v>
      </c>
      <c r="E134" s="31" t="s">
        <v>611</v>
      </c>
      <c r="F134" s="47">
        <v>0.645</v>
      </c>
      <c r="G134" s="32">
        <v>0.63</v>
      </c>
      <c r="H134" s="74">
        <v>0.66</v>
      </c>
      <c r="I134" s="74">
        <v>0.7</v>
      </c>
      <c r="J134" s="30" t="s">
        <v>523</v>
      </c>
      <c r="K134" s="161">
        <v>0.7</v>
      </c>
      <c r="L134" s="30" t="s">
        <v>523</v>
      </c>
      <c r="M134" s="33">
        <v>0.78</v>
      </c>
      <c r="N134" s="31" t="s">
        <v>523</v>
      </c>
      <c r="O134" s="31" t="s">
        <v>783</v>
      </c>
      <c r="P134" s="31"/>
      <c r="Q134" s="30" t="s">
        <v>300</v>
      </c>
    </row>
    <row r="135" spans="1:17" ht="45">
      <c r="A135" s="28">
        <v>187</v>
      </c>
      <c r="B135" s="29"/>
      <c r="C135" s="30" t="s">
        <v>520</v>
      </c>
      <c r="D135" s="31" t="s">
        <v>402</v>
      </c>
      <c r="E135" s="31" t="s">
        <v>611</v>
      </c>
      <c r="F135" s="47">
        <v>0.305</v>
      </c>
      <c r="G135" s="40">
        <v>0.2605</v>
      </c>
      <c r="H135" s="74">
        <v>0.3</v>
      </c>
      <c r="I135" s="74" t="s">
        <v>783</v>
      </c>
      <c r="J135" s="30" t="s">
        <v>783</v>
      </c>
      <c r="K135" s="30" t="s">
        <v>783</v>
      </c>
      <c r="L135" s="30" t="s">
        <v>783</v>
      </c>
      <c r="M135" s="31" t="s">
        <v>783</v>
      </c>
      <c r="N135" s="31" t="s">
        <v>783</v>
      </c>
      <c r="O135" s="41" t="s">
        <v>522</v>
      </c>
      <c r="P135" s="41">
        <v>0.48</v>
      </c>
      <c r="Q135" s="30"/>
    </row>
    <row r="136" spans="1:17" ht="60">
      <c r="A136" s="28">
        <v>200</v>
      </c>
      <c r="B136" s="29" t="s">
        <v>396</v>
      </c>
      <c r="C136" s="30" t="s">
        <v>521</v>
      </c>
      <c r="D136" s="31" t="s">
        <v>405</v>
      </c>
      <c r="E136" s="31"/>
      <c r="F136" s="38" t="s">
        <v>522</v>
      </c>
      <c r="G136" s="38" t="s">
        <v>523</v>
      </c>
      <c r="H136" s="76" t="s">
        <v>523</v>
      </c>
      <c r="I136" s="76" t="s">
        <v>523</v>
      </c>
      <c r="J136" s="30" t="s">
        <v>523</v>
      </c>
      <c r="K136" s="30" t="s">
        <v>523</v>
      </c>
      <c r="L136" s="30" t="s">
        <v>523</v>
      </c>
      <c r="M136" s="31" t="s">
        <v>523</v>
      </c>
      <c r="N136" s="31" t="s">
        <v>523</v>
      </c>
      <c r="O136" s="31" t="s">
        <v>523</v>
      </c>
      <c r="P136" s="31"/>
      <c r="Q136" s="30"/>
    </row>
    <row r="137" spans="1:17" ht="45">
      <c r="A137" s="28">
        <v>200</v>
      </c>
      <c r="B137" s="29" t="s">
        <v>399</v>
      </c>
      <c r="C137" s="30" t="s">
        <v>524</v>
      </c>
      <c r="D137" s="31" t="s">
        <v>405</v>
      </c>
      <c r="E137" s="31"/>
      <c r="F137" s="38" t="s">
        <v>522</v>
      </c>
      <c r="G137" s="38" t="s">
        <v>523</v>
      </c>
      <c r="H137" s="76" t="s">
        <v>523</v>
      </c>
      <c r="I137" s="76" t="s">
        <v>523</v>
      </c>
      <c r="J137" s="30" t="s">
        <v>523</v>
      </c>
      <c r="K137" s="30" t="s">
        <v>523</v>
      </c>
      <c r="L137" s="30" t="s">
        <v>523</v>
      </c>
      <c r="M137" s="30" t="s">
        <v>523</v>
      </c>
      <c r="N137" s="30" t="s">
        <v>522</v>
      </c>
      <c r="O137" s="31" t="s">
        <v>6</v>
      </c>
      <c r="P137" s="31"/>
      <c r="Q137" s="30"/>
    </row>
    <row r="138" spans="1:17" ht="45">
      <c r="A138" s="28">
        <v>200</v>
      </c>
      <c r="B138" s="29" t="s">
        <v>408</v>
      </c>
      <c r="C138" s="30" t="s">
        <v>525</v>
      </c>
      <c r="D138" s="38" t="s">
        <v>405</v>
      </c>
      <c r="E138" s="38"/>
      <c r="F138" s="38" t="s">
        <v>405</v>
      </c>
      <c r="G138" s="38" t="s">
        <v>523</v>
      </c>
      <c r="H138" s="76" t="s">
        <v>523</v>
      </c>
      <c r="I138" s="76" t="s">
        <v>523</v>
      </c>
      <c r="J138" s="30" t="s">
        <v>523</v>
      </c>
      <c r="K138" s="30" t="s">
        <v>523</v>
      </c>
      <c r="L138" s="30" t="s">
        <v>523</v>
      </c>
      <c r="M138" s="30" t="s">
        <v>523</v>
      </c>
      <c r="N138" s="30" t="s">
        <v>523</v>
      </c>
      <c r="O138" s="31" t="s">
        <v>523</v>
      </c>
      <c r="P138" s="31"/>
      <c r="Q138" s="30"/>
    </row>
    <row r="139" spans="1:17" ht="45">
      <c r="A139" s="28">
        <v>215</v>
      </c>
      <c r="B139" s="29" t="s">
        <v>396</v>
      </c>
      <c r="C139" s="30" t="s">
        <v>526</v>
      </c>
      <c r="D139" s="31" t="s">
        <v>402</v>
      </c>
      <c r="E139" s="31"/>
      <c r="F139" s="38" t="s">
        <v>406</v>
      </c>
      <c r="G139" s="38">
        <v>4.2</v>
      </c>
      <c r="H139" s="52">
        <v>4</v>
      </c>
      <c r="I139" s="52">
        <v>3.78</v>
      </c>
      <c r="J139" s="30" t="s">
        <v>523</v>
      </c>
      <c r="K139" s="194">
        <v>0.0414</v>
      </c>
      <c r="L139" s="30" t="s">
        <v>783</v>
      </c>
      <c r="M139" s="41">
        <v>0.0362</v>
      </c>
      <c r="N139" s="31" t="s">
        <v>523</v>
      </c>
      <c r="O139" s="41" t="s">
        <v>523</v>
      </c>
      <c r="P139" s="41">
        <v>0.0381</v>
      </c>
      <c r="Q139" s="30" t="s">
        <v>7</v>
      </c>
    </row>
    <row r="140" spans="1:17" ht="60">
      <c r="A140" s="28">
        <v>215</v>
      </c>
      <c r="B140" s="29" t="s">
        <v>399</v>
      </c>
      <c r="C140" s="30" t="s">
        <v>527</v>
      </c>
      <c r="D140" s="31" t="s">
        <v>402</v>
      </c>
      <c r="E140" s="31"/>
      <c r="F140" s="253" t="s">
        <v>406</v>
      </c>
      <c r="G140" s="38">
        <v>18.93</v>
      </c>
      <c r="H140" s="52">
        <v>19</v>
      </c>
      <c r="I140" s="52">
        <v>16.38</v>
      </c>
      <c r="J140" s="30" t="s">
        <v>523</v>
      </c>
      <c r="K140" s="194">
        <v>0.2744</v>
      </c>
      <c r="L140" s="30" t="s">
        <v>783</v>
      </c>
      <c r="M140" s="41">
        <v>0.2714</v>
      </c>
      <c r="N140" s="31" t="s">
        <v>783</v>
      </c>
      <c r="O140" s="41" t="s">
        <v>783</v>
      </c>
      <c r="P140" s="41">
        <v>0.2642</v>
      </c>
      <c r="Q140" s="30" t="s">
        <v>8</v>
      </c>
    </row>
    <row r="141" spans="1:17" ht="45">
      <c r="A141" s="28">
        <v>223</v>
      </c>
      <c r="B141" s="64"/>
      <c r="C141" s="30" t="s">
        <v>528</v>
      </c>
      <c r="D141" s="31" t="s">
        <v>402</v>
      </c>
      <c r="E141" s="31" t="s">
        <v>611</v>
      </c>
      <c r="F141" s="42">
        <v>0.287</v>
      </c>
      <c r="G141" s="41">
        <v>0.0647</v>
      </c>
      <c r="H141" s="74">
        <v>0.25</v>
      </c>
      <c r="I141" s="74" t="s">
        <v>783</v>
      </c>
      <c r="J141" s="30" t="s">
        <v>783</v>
      </c>
      <c r="K141" s="30" t="s">
        <v>783</v>
      </c>
      <c r="L141" s="30" t="s">
        <v>783</v>
      </c>
      <c r="M141" s="31" t="s">
        <v>783</v>
      </c>
      <c r="N141" s="31" t="s">
        <v>783</v>
      </c>
      <c r="O141" s="41" t="s">
        <v>783</v>
      </c>
      <c r="P141" s="41">
        <v>0.07</v>
      </c>
      <c r="Q141" s="30" t="s">
        <v>17</v>
      </c>
    </row>
    <row r="142" spans="1:17" ht="45">
      <c r="A142" s="28">
        <v>224</v>
      </c>
      <c r="B142" s="29" t="s">
        <v>396</v>
      </c>
      <c r="C142" s="30" t="s">
        <v>529</v>
      </c>
      <c r="D142" s="31" t="s">
        <v>402</v>
      </c>
      <c r="E142" s="31" t="s">
        <v>611</v>
      </c>
      <c r="F142" s="42">
        <v>0.253</v>
      </c>
      <c r="G142" s="41">
        <v>0.2319</v>
      </c>
      <c r="H142" s="74">
        <v>0.5</v>
      </c>
      <c r="I142" s="243" t="s">
        <v>783</v>
      </c>
      <c r="J142" s="94" t="s">
        <v>783</v>
      </c>
      <c r="K142" s="94" t="s">
        <v>783</v>
      </c>
      <c r="L142" s="94" t="s">
        <v>783</v>
      </c>
      <c r="M142" s="238">
        <v>0.15</v>
      </c>
      <c r="N142" s="82" t="s">
        <v>523</v>
      </c>
      <c r="O142" s="397" t="s">
        <v>783</v>
      </c>
      <c r="P142" s="397">
        <v>0.15</v>
      </c>
      <c r="Q142" s="94" t="s">
        <v>18</v>
      </c>
    </row>
    <row r="143" spans="1:17" ht="30">
      <c r="A143" s="28" t="s">
        <v>827</v>
      </c>
      <c r="B143" s="29"/>
      <c r="C143" s="30" t="s">
        <v>828</v>
      </c>
      <c r="D143" s="31"/>
      <c r="E143" s="31"/>
      <c r="F143" s="42"/>
      <c r="G143" s="41"/>
      <c r="H143" s="74">
        <v>0.9</v>
      </c>
      <c r="I143" s="243"/>
      <c r="J143" s="94" t="s">
        <v>523</v>
      </c>
      <c r="K143" s="254">
        <v>1</v>
      </c>
      <c r="L143" s="94" t="s">
        <v>523</v>
      </c>
      <c r="M143" s="82"/>
      <c r="N143" s="82"/>
      <c r="O143" s="82"/>
      <c r="P143" s="82"/>
      <c r="Q143" s="94"/>
    </row>
    <row r="144" spans="1:17" ht="30">
      <c r="A144" s="28" t="s">
        <v>827</v>
      </c>
      <c r="B144" s="29"/>
      <c r="C144" s="30" t="s">
        <v>829</v>
      </c>
      <c r="D144" s="31"/>
      <c r="E144" s="31"/>
      <c r="F144" s="42"/>
      <c r="G144" s="41"/>
      <c r="H144" s="74"/>
      <c r="I144" s="243"/>
      <c r="J144" s="94" t="s">
        <v>783</v>
      </c>
      <c r="K144" s="94"/>
      <c r="L144" s="94" t="s">
        <v>783</v>
      </c>
      <c r="M144" s="82"/>
      <c r="N144" s="82"/>
      <c r="O144" s="82"/>
      <c r="P144" s="82"/>
      <c r="Q144" s="94"/>
    </row>
    <row r="145" spans="1:17" ht="30">
      <c r="A145" s="28" t="s">
        <v>827</v>
      </c>
      <c r="B145" s="29"/>
      <c r="C145" s="30" t="s">
        <v>830</v>
      </c>
      <c r="D145" s="31"/>
      <c r="E145" s="31"/>
      <c r="F145" s="42"/>
      <c r="G145" s="41"/>
      <c r="H145" s="74">
        <v>1</v>
      </c>
      <c r="I145" s="243">
        <v>0.25</v>
      </c>
      <c r="J145" s="94" t="s">
        <v>523</v>
      </c>
      <c r="K145" s="254">
        <v>0.5</v>
      </c>
      <c r="L145" s="94" t="s">
        <v>523</v>
      </c>
      <c r="M145" s="82"/>
      <c r="N145" s="82"/>
      <c r="O145" s="82"/>
      <c r="P145" s="82"/>
      <c r="Q145" s="94"/>
    </row>
    <row r="146" spans="1:17" ht="30">
      <c r="A146" s="28" t="s">
        <v>827</v>
      </c>
      <c r="B146" s="29"/>
      <c r="C146" s="30" t="s">
        <v>831</v>
      </c>
      <c r="D146" s="31"/>
      <c r="E146" s="31"/>
      <c r="F146" s="42"/>
      <c r="G146" s="41"/>
      <c r="H146" s="74">
        <v>0.75</v>
      </c>
      <c r="I146" s="243">
        <v>0.05</v>
      </c>
      <c r="J146" s="94" t="s">
        <v>783</v>
      </c>
      <c r="K146" s="255">
        <v>0.152</v>
      </c>
      <c r="L146" s="94" t="s">
        <v>783</v>
      </c>
      <c r="M146" s="82"/>
      <c r="N146" s="82"/>
      <c r="O146" s="82"/>
      <c r="P146" s="82"/>
      <c r="Q146" s="94"/>
    </row>
    <row r="147" spans="1:17" ht="45">
      <c r="A147" s="28">
        <v>224</v>
      </c>
      <c r="B147" s="29" t="s">
        <v>399</v>
      </c>
      <c r="C147" s="30" t="s">
        <v>531</v>
      </c>
      <c r="D147" s="31" t="s">
        <v>402</v>
      </c>
      <c r="E147" s="31" t="s">
        <v>611</v>
      </c>
      <c r="F147" s="42">
        <v>0.133</v>
      </c>
      <c r="G147" s="41">
        <v>0.092</v>
      </c>
      <c r="H147" s="74">
        <v>0.09</v>
      </c>
      <c r="I147" s="74" t="s">
        <v>783</v>
      </c>
      <c r="J147" s="30" t="s">
        <v>783</v>
      </c>
      <c r="K147" s="30" t="s">
        <v>783</v>
      </c>
      <c r="L147" s="30" t="s">
        <v>783</v>
      </c>
      <c r="M147" s="31" t="s">
        <v>783</v>
      </c>
      <c r="N147" s="31" t="s">
        <v>783</v>
      </c>
      <c r="O147" s="41" t="s">
        <v>523</v>
      </c>
      <c r="P147" s="41">
        <v>0.17</v>
      </c>
      <c r="Q147" s="30" t="s">
        <v>19</v>
      </c>
    </row>
    <row r="148" spans="1:9" ht="19.5" customHeight="1">
      <c r="A148" s="197" t="s">
        <v>532</v>
      </c>
      <c r="B148" s="247"/>
      <c r="C148" s="247"/>
      <c r="D148" s="247"/>
      <c r="E148" s="247"/>
      <c r="F148" s="247"/>
      <c r="G148" s="247"/>
      <c r="H148" s="247"/>
      <c r="I148" s="106"/>
    </row>
    <row r="149" spans="1:17" ht="60">
      <c r="A149" s="28">
        <v>8</v>
      </c>
      <c r="B149" s="29"/>
      <c r="C149" s="30" t="s">
        <v>533</v>
      </c>
      <c r="D149" s="31" t="s">
        <v>398</v>
      </c>
      <c r="E149" s="31"/>
      <c r="F149" s="38">
        <v>87.15</v>
      </c>
      <c r="G149" s="40">
        <v>0.8667</v>
      </c>
      <c r="H149" s="74">
        <v>0.95</v>
      </c>
      <c r="I149" s="74">
        <v>0.915</v>
      </c>
      <c r="J149" s="30" t="s">
        <v>522</v>
      </c>
      <c r="K149" s="194">
        <v>0.924</v>
      </c>
      <c r="L149" s="30" t="s">
        <v>522</v>
      </c>
      <c r="M149" s="41">
        <v>0.925</v>
      </c>
      <c r="N149" s="31" t="s">
        <v>522</v>
      </c>
      <c r="O149" s="31"/>
      <c r="P149" s="31"/>
      <c r="Q149" s="30"/>
    </row>
    <row r="150" spans="1:17" ht="30">
      <c r="A150" s="28">
        <v>11</v>
      </c>
      <c r="B150" s="29" t="s">
        <v>396</v>
      </c>
      <c r="C150" s="30" t="s">
        <v>534</v>
      </c>
      <c r="D150" s="31" t="s">
        <v>398</v>
      </c>
      <c r="E150" s="31"/>
      <c r="F150" s="38">
        <v>45.62</v>
      </c>
      <c r="G150" s="40">
        <v>0.4435</v>
      </c>
      <c r="H150" s="74">
        <v>0.45</v>
      </c>
      <c r="I150" s="74">
        <v>0.437</v>
      </c>
      <c r="J150" s="30" t="s">
        <v>523</v>
      </c>
      <c r="K150" s="194">
        <v>0.4496</v>
      </c>
      <c r="L150" s="30" t="s">
        <v>523</v>
      </c>
      <c r="M150" s="228">
        <v>0.4574</v>
      </c>
      <c r="N150" s="31" t="s">
        <v>523</v>
      </c>
      <c r="O150" s="31" t="s">
        <v>523</v>
      </c>
      <c r="P150" s="41">
        <v>0.4582</v>
      </c>
      <c r="Q150" s="30"/>
    </row>
    <row r="151" spans="1:17" ht="30">
      <c r="A151" s="28">
        <v>11</v>
      </c>
      <c r="B151" s="29" t="s">
        <v>399</v>
      </c>
      <c r="C151" s="30" t="s">
        <v>535</v>
      </c>
      <c r="D151" s="31" t="s">
        <v>398</v>
      </c>
      <c r="E151" s="31"/>
      <c r="F151" s="38">
        <v>3.55</v>
      </c>
      <c r="G151" s="40">
        <v>0.0335</v>
      </c>
      <c r="H151" s="77">
        <v>0.033</v>
      </c>
      <c r="I151" s="77">
        <v>0.0302</v>
      </c>
      <c r="J151" s="30" t="s">
        <v>523</v>
      </c>
      <c r="K151" s="194">
        <v>0.036</v>
      </c>
      <c r="L151" s="30" t="s">
        <v>523</v>
      </c>
      <c r="M151" s="41">
        <v>0.032</v>
      </c>
      <c r="N151" s="31" t="s">
        <v>523</v>
      </c>
      <c r="O151" s="31" t="s">
        <v>523</v>
      </c>
      <c r="P151" s="41">
        <v>0.0332</v>
      </c>
      <c r="Q151" s="30"/>
    </row>
    <row r="152" spans="1:17" ht="30">
      <c r="A152" s="28">
        <v>11</v>
      </c>
      <c r="B152" s="29" t="s">
        <v>408</v>
      </c>
      <c r="C152" s="30" t="s">
        <v>536</v>
      </c>
      <c r="D152" s="31" t="s">
        <v>398</v>
      </c>
      <c r="E152" s="31"/>
      <c r="F152" s="38"/>
      <c r="G152" s="40">
        <v>0.0167</v>
      </c>
      <c r="H152" s="77">
        <v>0.016</v>
      </c>
      <c r="I152" s="77">
        <v>0.0172</v>
      </c>
      <c r="J152" s="30" t="s">
        <v>523</v>
      </c>
      <c r="K152" s="194">
        <v>0.016</v>
      </c>
      <c r="L152" s="30" t="s">
        <v>523</v>
      </c>
      <c r="M152" s="41">
        <v>0.016</v>
      </c>
      <c r="N152" s="31" t="s">
        <v>523</v>
      </c>
      <c r="O152" s="31" t="s">
        <v>523</v>
      </c>
      <c r="P152" s="41">
        <v>0.0166</v>
      </c>
      <c r="Q152" s="30"/>
    </row>
    <row r="153" spans="1:17" ht="30">
      <c r="A153" s="28">
        <v>12</v>
      </c>
      <c r="B153" s="29"/>
      <c r="C153" s="30" t="s">
        <v>537</v>
      </c>
      <c r="D153" s="31" t="s">
        <v>402</v>
      </c>
      <c r="E153" s="31"/>
      <c r="F153" s="38">
        <v>6.75</v>
      </c>
      <c r="G153" s="51">
        <v>6.88</v>
      </c>
      <c r="H153" s="52">
        <v>7.5</v>
      </c>
      <c r="I153" s="52">
        <v>6.02</v>
      </c>
      <c r="J153" s="30" t="s">
        <v>523</v>
      </c>
      <c r="K153" s="30">
        <v>5.83</v>
      </c>
      <c r="L153" s="30" t="s">
        <v>523</v>
      </c>
      <c r="M153" s="31">
        <v>6.23</v>
      </c>
      <c r="N153" s="31" t="s">
        <v>523</v>
      </c>
      <c r="O153" s="31" t="s">
        <v>523</v>
      </c>
      <c r="P153" s="31">
        <v>6.75</v>
      </c>
      <c r="Q153" s="30"/>
    </row>
    <row r="154" spans="1:17" ht="45">
      <c r="A154" s="28">
        <v>14</v>
      </c>
      <c r="B154" s="29"/>
      <c r="C154" s="30" t="s">
        <v>538</v>
      </c>
      <c r="D154" s="31" t="s">
        <v>402</v>
      </c>
      <c r="E154" s="31"/>
      <c r="F154" s="40">
        <v>0.0097</v>
      </c>
      <c r="G154" s="40">
        <v>0.0107</v>
      </c>
      <c r="H154" s="77">
        <v>0.011</v>
      </c>
      <c r="I154" s="77">
        <v>0.0047</v>
      </c>
      <c r="J154" s="30" t="s">
        <v>523</v>
      </c>
      <c r="K154" s="194">
        <v>0.0132</v>
      </c>
      <c r="L154" s="30" t="s">
        <v>523</v>
      </c>
      <c r="M154" s="41">
        <v>0.0106</v>
      </c>
      <c r="N154" s="31" t="s">
        <v>523</v>
      </c>
      <c r="O154" s="31" t="s">
        <v>523</v>
      </c>
      <c r="P154" s="41">
        <v>0.0097</v>
      </c>
      <c r="Q154" s="30"/>
    </row>
    <row r="155" spans="1:17" ht="45">
      <c r="A155" s="28">
        <v>15</v>
      </c>
      <c r="B155" s="29"/>
      <c r="C155" s="30" t="s">
        <v>539</v>
      </c>
      <c r="D155" s="31" t="s">
        <v>402</v>
      </c>
      <c r="E155" s="31"/>
      <c r="F155" s="40">
        <v>0.0014</v>
      </c>
      <c r="G155" s="40">
        <v>0.0012</v>
      </c>
      <c r="H155" s="77">
        <v>0.002</v>
      </c>
      <c r="I155" s="77">
        <v>0.0012</v>
      </c>
      <c r="J155" s="30" t="s">
        <v>523</v>
      </c>
      <c r="K155" s="194">
        <v>0.001</v>
      </c>
      <c r="L155" s="30" t="s">
        <v>523</v>
      </c>
      <c r="M155" s="41">
        <v>0.0011</v>
      </c>
      <c r="N155" s="31" t="s">
        <v>523</v>
      </c>
      <c r="O155" s="31" t="s">
        <v>523</v>
      </c>
      <c r="P155" s="41">
        <v>0.0011</v>
      </c>
      <c r="Q155" s="30"/>
    </row>
    <row r="156" spans="1:17" ht="30">
      <c r="A156" s="28">
        <v>16</v>
      </c>
      <c r="B156" s="29" t="s">
        <v>396</v>
      </c>
      <c r="C156" s="30" t="s">
        <v>540</v>
      </c>
      <c r="D156" s="31" t="s">
        <v>398</v>
      </c>
      <c r="E156" s="31"/>
      <c r="F156" s="40">
        <v>0.0145</v>
      </c>
      <c r="G156" s="40">
        <v>0.0123</v>
      </c>
      <c r="H156" s="77">
        <v>0.015</v>
      </c>
      <c r="I156" s="77">
        <v>0.0123</v>
      </c>
      <c r="J156" s="30" t="s">
        <v>523</v>
      </c>
      <c r="K156" s="194">
        <v>0.0116</v>
      </c>
      <c r="L156" s="30" t="s">
        <v>522</v>
      </c>
      <c r="M156" s="41">
        <v>0.0116</v>
      </c>
      <c r="N156" s="31" t="s">
        <v>522</v>
      </c>
      <c r="O156" s="31" t="s">
        <v>522</v>
      </c>
      <c r="P156" s="41">
        <v>0.0109</v>
      </c>
      <c r="Q156" s="30" t="s">
        <v>235</v>
      </c>
    </row>
    <row r="157" spans="1:17" ht="30">
      <c r="A157" s="28">
        <v>17</v>
      </c>
      <c r="B157" s="29" t="s">
        <v>396</v>
      </c>
      <c r="C157" s="30" t="s">
        <v>541</v>
      </c>
      <c r="D157" s="31" t="s">
        <v>398</v>
      </c>
      <c r="E157" s="31"/>
      <c r="F157" s="40">
        <v>0.0325</v>
      </c>
      <c r="G157" s="40">
        <v>0.0356</v>
      </c>
      <c r="H157" s="77">
        <v>0.035</v>
      </c>
      <c r="I157" s="77">
        <v>0.0362</v>
      </c>
      <c r="J157" s="30" t="s">
        <v>523</v>
      </c>
      <c r="K157" s="194">
        <v>0.036</v>
      </c>
      <c r="L157" s="30" t="s">
        <v>523</v>
      </c>
      <c r="M157" s="41">
        <v>0.0359</v>
      </c>
      <c r="N157" s="31" t="s">
        <v>523</v>
      </c>
      <c r="O157" s="31" t="s">
        <v>523</v>
      </c>
      <c r="P157" s="41">
        <v>0.0381</v>
      </c>
      <c r="Q157" s="30"/>
    </row>
    <row r="158" spans="1:17" ht="60">
      <c r="A158" s="28">
        <v>156</v>
      </c>
      <c r="B158" s="29"/>
      <c r="C158" s="30" t="s">
        <v>542</v>
      </c>
      <c r="D158" s="31" t="s">
        <v>398</v>
      </c>
      <c r="E158" s="31"/>
      <c r="F158" s="40" t="s">
        <v>405</v>
      </c>
      <c r="G158" s="40">
        <v>0.6962</v>
      </c>
      <c r="H158" s="77">
        <v>0.7215</v>
      </c>
      <c r="I158" s="77">
        <v>0.6962</v>
      </c>
      <c r="J158" s="30" t="s">
        <v>523</v>
      </c>
      <c r="K158" s="194">
        <v>0.6923</v>
      </c>
      <c r="L158" s="30" t="s">
        <v>523</v>
      </c>
      <c r="M158" s="41">
        <v>0.7216</v>
      </c>
      <c r="N158" s="31" t="s">
        <v>523</v>
      </c>
      <c r="O158" s="31" t="s">
        <v>523</v>
      </c>
      <c r="P158" s="41">
        <v>0.7215</v>
      </c>
      <c r="Q158" s="30"/>
    </row>
    <row r="159" spans="1:17" ht="75">
      <c r="A159" s="28">
        <v>157</v>
      </c>
      <c r="B159" s="29"/>
      <c r="C159" s="30" t="s">
        <v>543</v>
      </c>
      <c r="D159" s="31" t="s">
        <v>398</v>
      </c>
      <c r="E159" s="31"/>
      <c r="F159" s="32">
        <v>0.58</v>
      </c>
      <c r="G159" s="40">
        <v>0.9939</v>
      </c>
      <c r="H159" s="52" t="s">
        <v>405</v>
      </c>
      <c r="I159" s="52"/>
      <c r="J159" s="30"/>
      <c r="K159" s="30"/>
      <c r="L159" s="30"/>
      <c r="M159" s="31"/>
      <c r="N159" s="31"/>
      <c r="O159" s="31"/>
      <c r="P159" s="31"/>
      <c r="Q159" s="30"/>
    </row>
    <row r="160" spans="1:9" ht="18" customHeight="1">
      <c r="A160" s="186" t="s">
        <v>544</v>
      </c>
      <c r="B160" s="247"/>
      <c r="C160" s="247"/>
      <c r="D160" s="247"/>
      <c r="E160" s="247"/>
      <c r="F160" s="247"/>
      <c r="G160" s="247"/>
      <c r="H160" s="247"/>
      <c r="I160" s="137"/>
    </row>
    <row r="161" spans="1:17" ht="45">
      <c r="A161" s="86"/>
      <c r="B161" s="86" t="s">
        <v>564</v>
      </c>
      <c r="C161" s="87" t="s">
        <v>565</v>
      </c>
      <c r="D161" s="150" t="s">
        <v>398</v>
      </c>
      <c r="E161" s="102" t="s">
        <v>563</v>
      </c>
      <c r="F161" s="88"/>
      <c r="G161" s="88"/>
      <c r="H161" s="102" t="s">
        <v>813</v>
      </c>
      <c r="I161" s="102" t="s">
        <v>813</v>
      </c>
      <c r="J161" s="31" t="s">
        <v>523</v>
      </c>
      <c r="K161" s="31">
        <v>32</v>
      </c>
      <c r="L161" s="31" t="s">
        <v>522</v>
      </c>
      <c r="M161" s="31">
        <v>33</v>
      </c>
      <c r="N161" s="31" t="s">
        <v>522</v>
      </c>
      <c r="O161" s="31" t="s">
        <v>522</v>
      </c>
      <c r="P161" s="31">
        <v>33</v>
      </c>
      <c r="Q161" s="30" t="s">
        <v>226</v>
      </c>
    </row>
    <row r="162" spans="1:17" ht="30">
      <c r="A162" s="86">
        <v>52</v>
      </c>
      <c r="B162" s="86" t="s">
        <v>566</v>
      </c>
      <c r="C162" s="87" t="s">
        <v>567</v>
      </c>
      <c r="D162" s="150" t="s">
        <v>832</v>
      </c>
      <c r="E162" s="102" t="s">
        <v>563</v>
      </c>
      <c r="F162" s="88"/>
      <c r="G162" s="88"/>
      <c r="H162" s="102" t="s">
        <v>814</v>
      </c>
      <c r="I162" s="102" t="s">
        <v>814</v>
      </c>
      <c r="J162" s="31" t="s">
        <v>523</v>
      </c>
      <c r="K162" s="31">
        <v>707</v>
      </c>
      <c r="L162" s="31" t="s">
        <v>523</v>
      </c>
      <c r="M162" s="31">
        <v>707</v>
      </c>
      <c r="N162" s="31" t="s">
        <v>523</v>
      </c>
      <c r="O162" s="31" t="s">
        <v>523</v>
      </c>
      <c r="P162" s="31">
        <v>707</v>
      </c>
      <c r="Q162" s="30" t="s">
        <v>227</v>
      </c>
    </row>
    <row r="163" spans="1:17" ht="30">
      <c r="A163" s="86"/>
      <c r="B163" s="86" t="s">
        <v>568</v>
      </c>
      <c r="C163" s="87" t="s">
        <v>569</v>
      </c>
      <c r="D163" s="150" t="s">
        <v>832</v>
      </c>
      <c r="E163" s="102" t="s">
        <v>563</v>
      </c>
      <c r="F163" s="88"/>
      <c r="G163" s="88"/>
      <c r="H163" s="102" t="s">
        <v>815</v>
      </c>
      <c r="I163" s="102" t="s">
        <v>815</v>
      </c>
      <c r="J163" s="31" t="s">
        <v>523</v>
      </c>
      <c r="K163" s="102" t="s">
        <v>229</v>
      </c>
      <c r="L163" s="31" t="s">
        <v>523</v>
      </c>
      <c r="M163" s="102" t="s">
        <v>229</v>
      </c>
      <c r="N163" s="31" t="s">
        <v>523</v>
      </c>
      <c r="O163" s="31" t="s">
        <v>523</v>
      </c>
      <c r="P163" s="31">
        <v>16</v>
      </c>
      <c r="Q163" s="30"/>
    </row>
    <row r="164" spans="1:17" ht="30">
      <c r="A164" s="86"/>
      <c r="B164" s="86" t="s">
        <v>570</v>
      </c>
      <c r="C164" s="87" t="s">
        <v>571</v>
      </c>
      <c r="D164" s="159" t="s">
        <v>402</v>
      </c>
      <c r="E164" s="102" t="s">
        <v>563</v>
      </c>
      <c r="F164" s="88"/>
      <c r="G164" s="88"/>
      <c r="H164" s="102" t="s">
        <v>817</v>
      </c>
      <c r="I164" s="102" t="s">
        <v>816</v>
      </c>
      <c r="J164" s="31" t="s">
        <v>523</v>
      </c>
      <c r="K164" s="31">
        <v>62.3</v>
      </c>
      <c r="L164" s="31" t="s">
        <v>523</v>
      </c>
      <c r="M164" s="31">
        <v>68.1</v>
      </c>
      <c r="N164" s="31" t="s">
        <v>523</v>
      </c>
      <c r="O164" s="31" t="s">
        <v>523</v>
      </c>
      <c r="P164" s="31">
        <v>60.6</v>
      </c>
      <c r="Q164" s="30"/>
    </row>
    <row r="165" spans="1:17" ht="45">
      <c r="A165" s="86"/>
      <c r="B165" s="86" t="s">
        <v>572</v>
      </c>
      <c r="C165" s="87" t="s">
        <v>573</v>
      </c>
      <c r="D165" s="159" t="s">
        <v>402</v>
      </c>
      <c r="E165" s="102" t="s">
        <v>563</v>
      </c>
      <c r="F165" s="88"/>
      <c r="G165" s="88"/>
      <c r="H165" s="102" t="s">
        <v>818</v>
      </c>
      <c r="I165" s="102" t="s">
        <v>819</v>
      </c>
      <c r="J165" s="31" t="s">
        <v>523</v>
      </c>
      <c r="K165" s="31">
        <v>1.1</v>
      </c>
      <c r="L165" s="31" t="s">
        <v>523</v>
      </c>
      <c r="M165" s="31">
        <v>1</v>
      </c>
      <c r="N165" s="31" t="s">
        <v>523</v>
      </c>
      <c r="O165" s="31" t="s">
        <v>523</v>
      </c>
      <c r="P165" s="31">
        <v>0.9</v>
      </c>
      <c r="Q165" s="30"/>
    </row>
    <row r="166" spans="1:17" ht="30">
      <c r="A166" s="28">
        <v>53</v>
      </c>
      <c r="B166" s="29" t="s">
        <v>574</v>
      </c>
      <c r="C166" s="30" t="s">
        <v>545</v>
      </c>
      <c r="D166" s="31" t="s">
        <v>398</v>
      </c>
      <c r="E166" s="102" t="s">
        <v>563</v>
      </c>
      <c r="F166" s="31">
        <v>9.7</v>
      </c>
      <c r="G166" s="31">
        <v>10.7</v>
      </c>
      <c r="H166" s="31">
        <v>11.8</v>
      </c>
      <c r="I166" s="31">
        <v>11.8</v>
      </c>
      <c r="J166" s="30" t="s">
        <v>523</v>
      </c>
      <c r="K166" s="30">
        <v>10.1</v>
      </c>
      <c r="L166" s="30" t="s">
        <v>522</v>
      </c>
      <c r="M166" s="31">
        <v>10.6</v>
      </c>
      <c r="N166" s="31" t="s">
        <v>522</v>
      </c>
      <c r="O166" s="31" t="s">
        <v>522</v>
      </c>
      <c r="P166" s="31">
        <v>10.6</v>
      </c>
      <c r="Q166" s="30" t="s">
        <v>228</v>
      </c>
    </row>
    <row r="167" spans="1:17" ht="30">
      <c r="A167" s="86"/>
      <c r="B167" s="86" t="s">
        <v>575</v>
      </c>
      <c r="C167" s="87" t="s">
        <v>576</v>
      </c>
      <c r="D167" s="31" t="s">
        <v>398</v>
      </c>
      <c r="E167" s="102" t="s">
        <v>563</v>
      </c>
      <c r="F167" s="31"/>
      <c r="G167" s="31"/>
      <c r="H167" s="31">
        <v>3.6</v>
      </c>
      <c r="I167" s="31">
        <v>3.5</v>
      </c>
      <c r="J167" s="30" t="s">
        <v>523</v>
      </c>
      <c r="K167" s="30">
        <v>3.6</v>
      </c>
      <c r="L167" s="30" t="s">
        <v>523</v>
      </c>
      <c r="M167" s="31">
        <v>3.5</v>
      </c>
      <c r="N167" s="31" t="s">
        <v>523</v>
      </c>
      <c r="O167" s="31" t="s">
        <v>523</v>
      </c>
      <c r="P167" s="31">
        <v>3.9</v>
      </c>
      <c r="Q167" s="30"/>
    </row>
    <row r="168" spans="1:17" ht="30">
      <c r="A168" s="86"/>
      <c r="B168" s="86" t="s">
        <v>577</v>
      </c>
      <c r="C168" s="87" t="s">
        <v>578</v>
      </c>
      <c r="D168" s="31" t="s">
        <v>398</v>
      </c>
      <c r="E168" s="102" t="s">
        <v>563</v>
      </c>
      <c r="F168" s="31"/>
      <c r="G168" s="31"/>
      <c r="H168" s="31">
        <v>2.7</v>
      </c>
      <c r="I168" s="31">
        <v>2.7</v>
      </c>
      <c r="J168" s="30" t="s">
        <v>523</v>
      </c>
      <c r="K168" s="30">
        <v>2.7</v>
      </c>
      <c r="L168" s="30" t="s">
        <v>523</v>
      </c>
      <c r="M168" s="31">
        <v>2.7</v>
      </c>
      <c r="N168" s="31" t="s">
        <v>523</v>
      </c>
      <c r="O168" s="31" t="s">
        <v>523</v>
      </c>
      <c r="P168" s="31">
        <v>3.1</v>
      </c>
      <c r="Q168" s="30"/>
    </row>
    <row r="169" spans="1:17" ht="30">
      <c r="A169" s="90"/>
      <c r="B169" s="90" t="s">
        <v>579</v>
      </c>
      <c r="C169" s="87" t="s">
        <v>580</v>
      </c>
      <c r="D169" s="31" t="s">
        <v>398</v>
      </c>
      <c r="E169" s="102" t="s">
        <v>563</v>
      </c>
      <c r="F169" s="31"/>
      <c r="G169" s="31"/>
      <c r="H169" s="31">
        <v>3</v>
      </c>
      <c r="I169" s="31">
        <v>3</v>
      </c>
      <c r="J169" s="30" t="s">
        <v>523</v>
      </c>
      <c r="K169" s="30">
        <v>2.6</v>
      </c>
      <c r="L169" s="30" t="s">
        <v>783</v>
      </c>
      <c r="M169" s="31">
        <v>2.6</v>
      </c>
      <c r="N169" s="31" t="s">
        <v>522</v>
      </c>
      <c r="O169" s="31" t="s">
        <v>522</v>
      </c>
      <c r="P169" s="31">
        <v>2.6</v>
      </c>
      <c r="Q169" s="30" t="s">
        <v>230</v>
      </c>
    </row>
    <row r="170" spans="1:17" ht="30">
      <c r="A170" s="28">
        <v>54</v>
      </c>
      <c r="B170" s="29" t="s">
        <v>581</v>
      </c>
      <c r="C170" s="30" t="s">
        <v>546</v>
      </c>
      <c r="D170" s="31" t="s">
        <v>398</v>
      </c>
      <c r="E170" s="102" t="s">
        <v>563</v>
      </c>
      <c r="F170" s="31">
        <v>58.7</v>
      </c>
      <c r="G170" s="31">
        <v>63.5</v>
      </c>
      <c r="H170" s="31">
        <v>72</v>
      </c>
      <c r="I170" s="31">
        <v>62</v>
      </c>
      <c r="J170" s="30" t="s">
        <v>522</v>
      </c>
      <c r="K170" s="30">
        <v>65</v>
      </c>
      <c r="L170" s="30" t="s">
        <v>523</v>
      </c>
      <c r="M170" s="31">
        <v>64.4</v>
      </c>
      <c r="N170" s="31" t="s">
        <v>523</v>
      </c>
      <c r="O170" s="31" t="s">
        <v>523</v>
      </c>
      <c r="P170" s="31">
        <v>75</v>
      </c>
      <c r="Q170" s="30" t="s">
        <v>231</v>
      </c>
    </row>
    <row r="171" spans="1:17" ht="30">
      <c r="A171" s="28"/>
      <c r="B171" s="86" t="s">
        <v>583</v>
      </c>
      <c r="C171" s="87" t="s">
        <v>584</v>
      </c>
      <c r="D171" s="31" t="s">
        <v>398</v>
      </c>
      <c r="E171" s="102" t="s">
        <v>563</v>
      </c>
      <c r="F171" s="31"/>
      <c r="G171" s="31"/>
      <c r="H171" s="31">
        <v>90</v>
      </c>
      <c r="I171" s="31">
        <v>96</v>
      </c>
      <c r="J171" s="30" t="s">
        <v>523</v>
      </c>
      <c r="K171" s="30">
        <v>94</v>
      </c>
      <c r="L171" s="30" t="s">
        <v>523</v>
      </c>
      <c r="M171" s="31">
        <v>95</v>
      </c>
      <c r="N171" s="31" t="s">
        <v>523</v>
      </c>
      <c r="O171" s="31" t="s">
        <v>523</v>
      </c>
      <c r="P171" s="31">
        <v>96</v>
      </c>
      <c r="Q171" s="30"/>
    </row>
    <row r="172" spans="1:17" ht="30">
      <c r="A172" s="86">
        <v>58</v>
      </c>
      <c r="B172" s="86" t="s">
        <v>585</v>
      </c>
      <c r="C172" s="87" t="s">
        <v>586</v>
      </c>
      <c r="D172" s="31" t="s">
        <v>398</v>
      </c>
      <c r="E172" s="102" t="s">
        <v>563</v>
      </c>
      <c r="F172" s="31"/>
      <c r="G172" s="31"/>
      <c r="H172" s="31">
        <v>97</v>
      </c>
      <c r="I172" s="31">
        <v>95</v>
      </c>
      <c r="J172" s="30" t="s">
        <v>523</v>
      </c>
      <c r="K172" s="30">
        <v>97</v>
      </c>
      <c r="L172" s="30" t="s">
        <v>523</v>
      </c>
      <c r="M172" s="31">
        <v>97</v>
      </c>
      <c r="N172" s="31" t="s">
        <v>523</v>
      </c>
      <c r="O172" s="31" t="s">
        <v>523</v>
      </c>
      <c r="P172" s="31">
        <v>97</v>
      </c>
      <c r="Q172" s="30"/>
    </row>
    <row r="173" spans="1:17" ht="30">
      <c r="A173" s="86"/>
      <c r="B173" s="86" t="s">
        <v>587</v>
      </c>
      <c r="C173" s="87" t="s">
        <v>588</v>
      </c>
      <c r="D173" s="31" t="s">
        <v>832</v>
      </c>
      <c r="E173" s="102" t="s">
        <v>563</v>
      </c>
      <c r="F173" s="31"/>
      <c r="G173" s="31"/>
      <c r="H173" s="31">
        <v>70</v>
      </c>
      <c r="I173" s="31">
        <v>70</v>
      </c>
      <c r="J173" s="30" t="s">
        <v>523</v>
      </c>
      <c r="K173" s="30">
        <v>73</v>
      </c>
      <c r="L173" s="30" t="s">
        <v>523</v>
      </c>
      <c r="M173" s="31">
        <v>70</v>
      </c>
      <c r="N173" s="31" t="s">
        <v>523</v>
      </c>
      <c r="O173" s="31" t="s">
        <v>523</v>
      </c>
      <c r="P173" s="31">
        <v>71</v>
      </c>
      <c r="Q173" s="30"/>
    </row>
    <row r="174" spans="1:17" ht="30">
      <c r="A174" s="86"/>
      <c r="B174" s="86" t="s">
        <v>589</v>
      </c>
      <c r="C174" s="87" t="s">
        <v>590</v>
      </c>
      <c r="D174" s="31" t="s">
        <v>402</v>
      </c>
      <c r="E174" s="102" t="s">
        <v>563</v>
      </c>
      <c r="F174" s="31"/>
      <c r="G174" s="31"/>
      <c r="H174" s="31">
        <v>39</v>
      </c>
      <c r="I174" s="31">
        <v>59</v>
      </c>
      <c r="J174" s="30" t="s">
        <v>522</v>
      </c>
      <c r="K174" s="30">
        <v>62</v>
      </c>
      <c r="L174" s="30" t="s">
        <v>522</v>
      </c>
      <c r="M174" s="31">
        <v>64</v>
      </c>
      <c r="N174" s="31" t="s">
        <v>522</v>
      </c>
      <c r="O174" s="31" t="s">
        <v>522</v>
      </c>
      <c r="P174" s="31">
        <v>68</v>
      </c>
      <c r="Q174" s="30" t="s">
        <v>232</v>
      </c>
    </row>
    <row r="175" spans="1:17" ht="45">
      <c r="A175" s="28">
        <v>56</v>
      </c>
      <c r="B175" s="29" t="s">
        <v>591</v>
      </c>
      <c r="C175" s="30" t="s">
        <v>547</v>
      </c>
      <c r="D175" s="31" t="s">
        <v>398</v>
      </c>
      <c r="E175" s="102" t="s">
        <v>563</v>
      </c>
      <c r="F175" s="31" t="s">
        <v>548</v>
      </c>
      <c r="G175" s="31">
        <v>88</v>
      </c>
      <c r="H175" s="31">
        <v>85</v>
      </c>
      <c r="I175" s="31">
        <v>85</v>
      </c>
      <c r="J175" s="30" t="s">
        <v>523</v>
      </c>
      <c r="K175" s="30">
        <v>85</v>
      </c>
      <c r="L175" s="30" t="s">
        <v>523</v>
      </c>
      <c r="M175" s="31">
        <v>86</v>
      </c>
      <c r="N175" s="31" t="s">
        <v>523</v>
      </c>
      <c r="O175" s="31" t="s">
        <v>523</v>
      </c>
      <c r="P175" s="31">
        <v>86</v>
      </c>
      <c r="Q175" s="30"/>
    </row>
    <row r="176" ht="15">
      <c r="K176" s="21">
        <v>0</v>
      </c>
    </row>
    <row r="177" spans="13:16" s="68" customFormat="1" ht="15">
      <c r="M177" s="204"/>
      <c r="N177" s="204"/>
      <c r="O177" s="204"/>
      <c r="P177" s="204"/>
    </row>
    <row r="179" spans="1:17" ht="30">
      <c r="A179" s="92">
        <v>195</v>
      </c>
      <c r="B179" s="86" t="s">
        <v>592</v>
      </c>
      <c r="C179" s="87" t="s">
        <v>593</v>
      </c>
      <c r="D179" s="31"/>
      <c r="E179" s="102" t="s">
        <v>563</v>
      </c>
      <c r="F179" s="30"/>
      <c r="G179" s="31"/>
      <c r="H179" s="30"/>
      <c r="I179" s="30"/>
      <c r="J179" s="30"/>
      <c r="K179" s="30">
        <v>92.9</v>
      </c>
      <c r="L179" s="30"/>
      <c r="M179" s="31">
        <v>84</v>
      </c>
      <c r="N179" s="31"/>
      <c r="O179" s="31"/>
      <c r="P179" s="31">
        <v>90</v>
      </c>
      <c r="Q179" s="30"/>
    </row>
    <row r="180" spans="1:17" ht="30">
      <c r="A180" s="92"/>
      <c r="B180" s="86"/>
      <c r="C180" s="87" t="s">
        <v>594</v>
      </c>
      <c r="D180" s="31"/>
      <c r="E180" s="102" t="s">
        <v>563</v>
      </c>
      <c r="F180" s="42"/>
      <c r="G180" s="33"/>
      <c r="H180" s="33"/>
      <c r="I180" s="33"/>
      <c r="J180" s="30"/>
      <c r="K180" s="30">
        <v>73.5</v>
      </c>
      <c r="L180" s="30"/>
      <c r="M180" s="31">
        <v>73</v>
      </c>
      <c r="N180" s="31"/>
      <c r="O180" s="31"/>
      <c r="P180" s="31">
        <v>73</v>
      </c>
      <c r="Q180" s="30"/>
    </row>
    <row r="181" spans="1:17" ht="30">
      <c r="A181" s="92"/>
      <c r="B181" s="31"/>
      <c r="C181" s="87" t="s">
        <v>595</v>
      </c>
      <c r="D181" s="31" t="s">
        <v>398</v>
      </c>
      <c r="E181" s="102" t="s">
        <v>563</v>
      </c>
      <c r="F181" s="42">
        <v>0.657</v>
      </c>
      <c r="G181" s="33">
        <v>0.8</v>
      </c>
      <c r="H181" s="33">
        <v>0.8</v>
      </c>
      <c r="I181" s="33"/>
      <c r="J181" s="30"/>
      <c r="K181" s="30">
        <v>83</v>
      </c>
      <c r="L181" s="30" t="s">
        <v>523</v>
      </c>
      <c r="M181" s="31">
        <v>79</v>
      </c>
      <c r="N181" s="31" t="s">
        <v>523</v>
      </c>
      <c r="O181" s="31" t="s">
        <v>523</v>
      </c>
      <c r="P181" s="31">
        <v>82</v>
      </c>
      <c r="Q181" s="30"/>
    </row>
    <row r="182" spans="1:17" ht="30">
      <c r="A182" s="28">
        <v>196</v>
      </c>
      <c r="B182" s="29" t="s">
        <v>596</v>
      </c>
      <c r="C182" s="30" t="s">
        <v>552</v>
      </c>
      <c r="D182" s="31" t="s">
        <v>398</v>
      </c>
      <c r="E182" s="102" t="s">
        <v>563</v>
      </c>
      <c r="F182" s="42">
        <v>0.851</v>
      </c>
      <c r="G182" s="33">
        <v>0.9</v>
      </c>
      <c r="H182" s="33">
        <v>0.9</v>
      </c>
      <c r="I182" s="33"/>
      <c r="J182" s="30"/>
      <c r="K182" s="30">
        <v>92.2</v>
      </c>
      <c r="L182" s="30" t="s">
        <v>523</v>
      </c>
      <c r="M182" s="31">
        <v>91</v>
      </c>
      <c r="N182" s="31" t="s">
        <v>523</v>
      </c>
      <c r="O182" s="31" t="s">
        <v>523</v>
      </c>
      <c r="P182" s="31">
        <v>91</v>
      </c>
      <c r="Q182" s="30"/>
    </row>
    <row r="183" spans="1:17" ht="30">
      <c r="A183" s="28">
        <v>201</v>
      </c>
      <c r="B183" s="29" t="s">
        <v>582</v>
      </c>
      <c r="C183" s="30" t="s">
        <v>553</v>
      </c>
      <c r="D183" s="31" t="s">
        <v>398</v>
      </c>
      <c r="E183" s="102" t="s">
        <v>563</v>
      </c>
      <c r="F183" s="31">
        <v>38.7</v>
      </c>
      <c r="G183" s="31">
        <v>96</v>
      </c>
      <c r="H183" s="31">
        <v>115</v>
      </c>
      <c r="I183" s="31"/>
      <c r="J183" s="30"/>
      <c r="K183" s="30">
        <v>67</v>
      </c>
      <c r="L183" s="30" t="s">
        <v>523</v>
      </c>
      <c r="M183" s="31">
        <v>73</v>
      </c>
      <c r="N183" s="31" t="s">
        <v>523</v>
      </c>
      <c r="O183" s="31" t="s">
        <v>523</v>
      </c>
      <c r="P183" s="31">
        <v>150</v>
      </c>
      <c r="Q183" s="30" t="s">
        <v>233</v>
      </c>
    </row>
    <row r="184" spans="1:17" ht="30">
      <c r="A184" s="28"/>
      <c r="B184" s="86" t="s">
        <v>597</v>
      </c>
      <c r="C184" s="87" t="s">
        <v>598</v>
      </c>
      <c r="D184" s="31"/>
      <c r="E184" s="102" t="s">
        <v>563</v>
      </c>
      <c r="F184" s="31"/>
      <c r="G184" s="31"/>
      <c r="H184" s="31"/>
      <c r="I184" s="31"/>
      <c r="J184" s="30"/>
      <c r="K184" s="30">
        <v>1.3</v>
      </c>
      <c r="L184" s="30" t="s">
        <v>523</v>
      </c>
      <c r="M184" s="31">
        <v>1.1</v>
      </c>
      <c r="N184" s="31" t="s">
        <v>523</v>
      </c>
      <c r="O184" s="31" t="s">
        <v>523</v>
      </c>
      <c r="P184" s="31">
        <v>1.3</v>
      </c>
      <c r="Q184" s="30" t="s">
        <v>234</v>
      </c>
    </row>
    <row r="185" spans="1:17" ht="30">
      <c r="A185" s="28"/>
      <c r="B185" s="86" t="s">
        <v>599</v>
      </c>
      <c r="C185" s="87" t="s">
        <v>600</v>
      </c>
      <c r="D185" s="31"/>
      <c r="E185" s="102" t="s">
        <v>563</v>
      </c>
      <c r="F185" s="31"/>
      <c r="G185" s="31"/>
      <c r="H185" s="31"/>
      <c r="I185" s="31"/>
      <c r="J185" s="30"/>
      <c r="K185" s="30">
        <v>1.2</v>
      </c>
      <c r="L185" s="30" t="s">
        <v>523</v>
      </c>
      <c r="M185" s="31">
        <v>1.1</v>
      </c>
      <c r="N185" s="31" t="s">
        <v>523</v>
      </c>
      <c r="O185" s="31" t="s">
        <v>523</v>
      </c>
      <c r="P185" s="31">
        <v>0.9</v>
      </c>
      <c r="Q185" s="30" t="s">
        <v>234</v>
      </c>
    </row>
    <row r="186" spans="1:17" ht="30">
      <c r="A186" s="28"/>
      <c r="B186" s="86" t="s">
        <v>601</v>
      </c>
      <c r="C186" s="87" t="s">
        <v>602</v>
      </c>
      <c r="D186" s="31"/>
      <c r="E186" s="102" t="s">
        <v>563</v>
      </c>
      <c r="F186" s="31"/>
      <c r="G186" s="31"/>
      <c r="H186" s="31"/>
      <c r="I186" s="31"/>
      <c r="J186" s="30"/>
      <c r="K186" s="30"/>
      <c r="L186" s="30"/>
      <c r="M186" s="31"/>
      <c r="N186" s="31"/>
      <c r="O186" s="31"/>
      <c r="P186" s="31"/>
      <c r="Q186" s="30"/>
    </row>
    <row r="187" spans="1:17" ht="30">
      <c r="A187" s="28"/>
      <c r="B187" s="86" t="s">
        <v>603</v>
      </c>
      <c r="C187" s="87" t="s">
        <v>604</v>
      </c>
      <c r="D187" s="31"/>
      <c r="E187" s="102" t="s">
        <v>563</v>
      </c>
      <c r="F187" s="31"/>
      <c r="G187" s="31"/>
      <c r="H187" s="31">
        <v>9.3</v>
      </c>
      <c r="I187" s="31"/>
      <c r="J187" s="30"/>
      <c r="K187" s="30"/>
      <c r="L187" s="30"/>
      <c r="M187" s="31"/>
      <c r="N187" s="31"/>
      <c r="O187" s="31" t="s">
        <v>523</v>
      </c>
      <c r="P187" s="31">
        <v>9.3</v>
      </c>
      <c r="Q187" s="30"/>
    </row>
    <row r="188" spans="1:17" ht="30">
      <c r="A188" s="28"/>
      <c r="B188" s="86" t="s">
        <v>605</v>
      </c>
      <c r="C188" s="87" t="s">
        <v>606</v>
      </c>
      <c r="D188" s="31"/>
      <c r="E188" s="102" t="s">
        <v>563</v>
      </c>
      <c r="F188" s="31"/>
      <c r="G188" s="31"/>
      <c r="H188" s="31">
        <v>9</v>
      </c>
      <c r="I188" s="31"/>
      <c r="J188" s="30"/>
      <c r="K188" s="30"/>
      <c r="L188" s="30"/>
      <c r="M188" s="31"/>
      <c r="N188" s="31"/>
      <c r="O188" s="31" t="s">
        <v>523</v>
      </c>
      <c r="P188" s="31">
        <v>10</v>
      </c>
      <c r="Q188" s="30"/>
    </row>
    <row r="189" spans="1:17" ht="45">
      <c r="A189" s="28"/>
      <c r="B189" s="86" t="s">
        <v>607</v>
      </c>
      <c r="C189" s="87" t="s">
        <v>608</v>
      </c>
      <c r="D189" s="31"/>
      <c r="E189" s="102" t="s">
        <v>563</v>
      </c>
      <c r="F189" s="31"/>
      <c r="G189" s="31"/>
      <c r="H189" s="31">
        <v>2</v>
      </c>
      <c r="I189" s="31"/>
      <c r="J189" s="30"/>
      <c r="K189" s="30"/>
      <c r="L189" s="30"/>
      <c r="M189" s="31"/>
      <c r="N189" s="31"/>
      <c r="O189" s="31" t="s">
        <v>522</v>
      </c>
      <c r="P189" s="31">
        <v>4</v>
      </c>
      <c r="Q189" s="30"/>
    </row>
    <row r="190" spans="1:17" ht="45">
      <c r="A190" s="28"/>
      <c r="B190" s="86" t="s">
        <v>609</v>
      </c>
      <c r="C190" s="87" t="s">
        <v>610</v>
      </c>
      <c r="D190" s="31"/>
      <c r="E190" s="102" t="s">
        <v>563</v>
      </c>
      <c r="F190" s="31"/>
      <c r="G190" s="31"/>
      <c r="H190" s="31">
        <v>2</v>
      </c>
      <c r="I190" s="31"/>
      <c r="J190" s="30"/>
      <c r="K190" s="30"/>
      <c r="L190" s="30"/>
      <c r="M190" s="31"/>
      <c r="N190" s="31"/>
      <c r="O190" s="31" t="s">
        <v>522</v>
      </c>
      <c r="P190" s="31">
        <v>4</v>
      </c>
      <c r="Q190" s="30"/>
    </row>
    <row r="191" spans="1:17" ht="63" customHeight="1">
      <c r="A191" s="95">
        <v>220</v>
      </c>
      <c r="B191" s="93"/>
      <c r="C191" s="94" t="s">
        <v>554</v>
      </c>
      <c r="D191" s="82" t="s">
        <v>398</v>
      </c>
      <c r="E191" s="82" t="s">
        <v>766</v>
      </c>
      <c r="F191" s="54" t="s">
        <v>555</v>
      </c>
      <c r="G191" s="54" t="s">
        <v>556</v>
      </c>
      <c r="H191" s="82">
        <v>2</v>
      </c>
      <c r="I191" s="82">
        <v>2</v>
      </c>
      <c r="J191" s="94" t="s">
        <v>523</v>
      </c>
      <c r="K191" s="82">
        <v>2</v>
      </c>
      <c r="L191" s="94" t="s">
        <v>523</v>
      </c>
      <c r="M191" s="257">
        <v>2</v>
      </c>
      <c r="N191" s="272" t="s">
        <v>523</v>
      </c>
      <c r="O191" s="82" t="s">
        <v>523</v>
      </c>
      <c r="P191" s="82">
        <v>2</v>
      </c>
      <c r="Q191" s="94"/>
    </row>
    <row r="192" spans="1:17" ht="36.75" customHeight="1">
      <c r="A192" s="28">
        <v>170</v>
      </c>
      <c r="B192" s="29" t="s">
        <v>396</v>
      </c>
      <c r="C192" s="30" t="s">
        <v>549</v>
      </c>
      <c r="D192" s="31" t="s">
        <v>398</v>
      </c>
      <c r="E192" s="102" t="s">
        <v>766</v>
      </c>
      <c r="F192" s="65">
        <v>367</v>
      </c>
      <c r="G192" s="66">
        <v>382</v>
      </c>
      <c r="H192" s="31">
        <v>380</v>
      </c>
      <c r="I192" s="31">
        <v>436</v>
      </c>
      <c r="J192" s="30" t="s">
        <v>523</v>
      </c>
      <c r="K192" s="30">
        <v>444</v>
      </c>
      <c r="L192" s="30" t="s">
        <v>523</v>
      </c>
      <c r="M192" s="258">
        <v>300</v>
      </c>
      <c r="N192" s="272" t="s">
        <v>523</v>
      </c>
      <c r="O192" s="31" t="s">
        <v>523</v>
      </c>
      <c r="P192" s="31">
        <v>390</v>
      </c>
      <c r="Q192" s="30"/>
    </row>
    <row r="193" spans="1:17" ht="40.5" customHeight="1">
      <c r="A193" s="28">
        <v>170</v>
      </c>
      <c r="B193" s="29" t="s">
        <v>399</v>
      </c>
      <c r="C193" s="30" t="s">
        <v>550</v>
      </c>
      <c r="D193" s="31" t="s">
        <v>398</v>
      </c>
      <c r="E193" s="102" t="s">
        <v>766</v>
      </c>
      <c r="F193" s="65">
        <v>223</v>
      </c>
      <c r="G193" s="66">
        <v>285</v>
      </c>
      <c r="H193" s="31">
        <v>280</v>
      </c>
      <c r="I193" s="31">
        <v>360</v>
      </c>
      <c r="J193" s="30" t="s">
        <v>523</v>
      </c>
      <c r="K193" s="30">
        <v>366</v>
      </c>
      <c r="L193" s="30" t="s">
        <v>523</v>
      </c>
      <c r="M193" s="258">
        <v>244</v>
      </c>
      <c r="N193" s="272" t="s">
        <v>523</v>
      </c>
      <c r="O193" s="31" t="s">
        <v>523</v>
      </c>
      <c r="P193" s="31">
        <v>295</v>
      </c>
      <c r="Q193" s="91"/>
    </row>
    <row r="194" spans="1:17" ht="39" customHeight="1">
      <c r="A194" s="28">
        <v>170</v>
      </c>
      <c r="B194" s="29" t="s">
        <v>408</v>
      </c>
      <c r="C194" s="30" t="s">
        <v>551</v>
      </c>
      <c r="D194" s="31" t="s">
        <v>398</v>
      </c>
      <c r="E194" s="102" t="s">
        <v>766</v>
      </c>
      <c r="F194" s="252">
        <v>2246</v>
      </c>
      <c r="G194" s="256">
        <v>7388</v>
      </c>
      <c r="H194" s="66">
        <v>6500</v>
      </c>
      <c r="I194" s="66">
        <v>12692</v>
      </c>
      <c r="J194" s="30" t="s">
        <v>523</v>
      </c>
      <c r="K194" s="30">
        <v>10416</v>
      </c>
      <c r="L194" s="30" t="s">
        <v>523</v>
      </c>
      <c r="M194" s="258">
        <v>7107</v>
      </c>
      <c r="N194" s="272" t="s">
        <v>523</v>
      </c>
      <c r="O194" s="31" t="s">
        <v>523</v>
      </c>
      <c r="P194" s="31">
        <v>9212</v>
      </c>
      <c r="Q194" s="30"/>
    </row>
    <row r="195" spans="1:17" ht="30">
      <c r="A195" s="96" t="s">
        <v>625</v>
      </c>
      <c r="B195" s="97" t="s">
        <v>612</v>
      </c>
      <c r="C195" s="96" t="s">
        <v>613</v>
      </c>
      <c r="D195" s="151"/>
      <c r="E195" s="98" t="s">
        <v>766</v>
      </c>
      <c r="F195" s="30"/>
      <c r="G195" s="31"/>
      <c r="H195" s="30"/>
      <c r="I195" s="30"/>
      <c r="J195" s="30"/>
      <c r="K195" s="30"/>
      <c r="L195" s="30"/>
      <c r="M195" s="258"/>
      <c r="N195" s="260"/>
      <c r="O195" s="31"/>
      <c r="P195" s="31"/>
      <c r="Q195" s="30"/>
    </row>
    <row r="196" spans="1:17" ht="30">
      <c r="A196" s="96" t="s">
        <v>616</v>
      </c>
      <c r="B196" s="97" t="s">
        <v>614</v>
      </c>
      <c r="C196" s="96" t="s">
        <v>615</v>
      </c>
      <c r="D196" s="151"/>
      <c r="E196" s="98" t="s">
        <v>766</v>
      </c>
      <c r="F196" s="30"/>
      <c r="G196" s="31"/>
      <c r="H196" s="30"/>
      <c r="I196" s="30"/>
      <c r="J196" s="30"/>
      <c r="K196" s="30"/>
      <c r="L196" s="30"/>
      <c r="M196" s="258" t="s">
        <v>773</v>
      </c>
      <c r="N196" s="260"/>
      <c r="O196" s="31" t="s">
        <v>523</v>
      </c>
      <c r="P196" s="33">
        <v>0.83</v>
      </c>
      <c r="Q196" s="30"/>
    </row>
    <row r="197" spans="1:17" ht="30">
      <c r="A197" s="96" t="s">
        <v>619</v>
      </c>
      <c r="B197" s="97" t="s">
        <v>617</v>
      </c>
      <c r="C197" s="96" t="s">
        <v>618</v>
      </c>
      <c r="D197" s="151"/>
      <c r="E197" s="98" t="s">
        <v>766</v>
      </c>
      <c r="F197" s="30"/>
      <c r="G197" s="31"/>
      <c r="H197" s="30"/>
      <c r="I197" s="30"/>
      <c r="J197" s="30"/>
      <c r="K197" s="30"/>
      <c r="L197" s="30"/>
      <c r="M197" s="258" t="s">
        <v>773</v>
      </c>
      <c r="N197" s="260"/>
      <c r="O197" s="31" t="s">
        <v>523</v>
      </c>
      <c r="P197" s="31">
        <v>119</v>
      </c>
      <c r="Q197" s="30"/>
    </row>
    <row r="198" spans="1:17" ht="30">
      <c r="A198" s="96" t="s">
        <v>622</v>
      </c>
      <c r="B198" s="97" t="s">
        <v>620</v>
      </c>
      <c r="C198" s="96" t="s">
        <v>621</v>
      </c>
      <c r="D198" s="151"/>
      <c r="E198" s="98" t="s">
        <v>766</v>
      </c>
      <c r="F198" s="30"/>
      <c r="G198" s="31"/>
      <c r="H198" s="30">
        <v>6950</v>
      </c>
      <c r="I198" s="30">
        <v>6879</v>
      </c>
      <c r="J198" s="30"/>
      <c r="K198" s="30"/>
      <c r="L198" s="30"/>
      <c r="M198" s="258">
        <v>6615</v>
      </c>
      <c r="N198" s="260" t="s">
        <v>522</v>
      </c>
      <c r="O198" s="31" t="s">
        <v>523</v>
      </c>
      <c r="P198" s="31">
        <v>6655</v>
      </c>
      <c r="Q198" s="30"/>
    </row>
    <row r="199" spans="1:17" ht="30">
      <c r="A199" s="96" t="s">
        <v>625</v>
      </c>
      <c r="B199" s="97" t="s">
        <v>623</v>
      </c>
      <c r="C199" s="96" t="s">
        <v>624</v>
      </c>
      <c r="D199" s="151"/>
      <c r="E199" s="98" t="s">
        <v>766</v>
      </c>
      <c r="F199" s="30"/>
      <c r="G199" s="31"/>
      <c r="H199" s="30"/>
      <c r="I199" s="30"/>
      <c r="J199" s="30"/>
      <c r="K199" s="30"/>
      <c r="L199" s="30"/>
      <c r="M199" s="258"/>
      <c r="N199" s="260"/>
      <c r="O199" s="31"/>
      <c r="P199" s="31"/>
      <c r="Q199" s="30"/>
    </row>
    <row r="200" spans="1:17" ht="45">
      <c r="A200" s="96" t="s">
        <v>628</v>
      </c>
      <c r="B200" s="97" t="s">
        <v>626</v>
      </c>
      <c r="C200" s="96" t="s">
        <v>627</v>
      </c>
      <c r="D200" s="151"/>
      <c r="E200" s="98" t="s">
        <v>766</v>
      </c>
      <c r="F200" s="30"/>
      <c r="G200" s="31"/>
      <c r="H200" s="30"/>
      <c r="I200" s="30"/>
      <c r="J200" s="30"/>
      <c r="K200" s="30"/>
      <c r="L200" s="30"/>
      <c r="M200" s="258" t="s">
        <v>773</v>
      </c>
      <c r="N200" s="260" t="s">
        <v>523</v>
      </c>
      <c r="O200" s="31" t="s">
        <v>523</v>
      </c>
      <c r="P200" s="33">
        <v>1</v>
      </c>
      <c r="Q200" s="30"/>
    </row>
    <row r="201" spans="1:17" ht="30">
      <c r="A201" s="96" t="s">
        <v>631</v>
      </c>
      <c r="B201" s="97" t="s">
        <v>629</v>
      </c>
      <c r="C201" s="96" t="s">
        <v>630</v>
      </c>
      <c r="D201" s="151"/>
      <c r="E201" s="98" t="s">
        <v>766</v>
      </c>
      <c r="F201" s="30"/>
      <c r="G201" s="31"/>
      <c r="H201" s="30"/>
      <c r="I201" s="30"/>
      <c r="J201" s="30"/>
      <c r="K201" s="30"/>
      <c r="L201" s="30"/>
      <c r="M201" s="258" t="s">
        <v>773</v>
      </c>
      <c r="N201" s="260"/>
      <c r="O201" s="31" t="s">
        <v>522</v>
      </c>
      <c r="P201" s="31">
        <v>4.2</v>
      </c>
      <c r="Q201" s="30"/>
    </row>
    <row r="202" spans="1:17" ht="30">
      <c r="A202" s="96" t="s">
        <v>625</v>
      </c>
      <c r="B202" s="97" t="s">
        <v>632</v>
      </c>
      <c r="C202" s="96" t="s">
        <v>633</v>
      </c>
      <c r="D202" s="151"/>
      <c r="E202" s="98" t="s">
        <v>766</v>
      </c>
      <c r="F202" s="30"/>
      <c r="G202" s="31"/>
      <c r="H202" s="30"/>
      <c r="I202" s="30"/>
      <c r="J202" s="30"/>
      <c r="K202" s="30"/>
      <c r="L202" s="30"/>
      <c r="M202" s="258" t="s">
        <v>773</v>
      </c>
      <c r="N202" s="260"/>
      <c r="O202" s="31" t="s">
        <v>773</v>
      </c>
      <c r="P202" s="31"/>
      <c r="Q202" s="30"/>
    </row>
    <row r="203" spans="1:17" ht="15">
      <c r="A203" s="96" t="s">
        <v>694</v>
      </c>
      <c r="B203" s="97" t="s">
        <v>634</v>
      </c>
      <c r="C203" s="96" t="s">
        <v>635</v>
      </c>
      <c r="D203" s="151"/>
      <c r="E203" s="98" t="s">
        <v>766</v>
      </c>
      <c r="F203" s="30"/>
      <c r="G203" s="31"/>
      <c r="H203" s="30"/>
      <c r="I203" s="30"/>
      <c r="J203" s="30"/>
      <c r="K203" s="30"/>
      <c r="L203" s="30"/>
      <c r="M203" s="259">
        <v>0.72</v>
      </c>
      <c r="N203" s="260" t="s">
        <v>523</v>
      </c>
      <c r="O203" s="31" t="s">
        <v>523</v>
      </c>
      <c r="P203" s="33">
        <v>0.72</v>
      </c>
      <c r="Q203" s="30"/>
    </row>
    <row r="204" spans="1:17" ht="30">
      <c r="A204" s="96" t="s">
        <v>695</v>
      </c>
      <c r="B204" s="97" t="s">
        <v>636</v>
      </c>
      <c r="C204" s="96" t="s">
        <v>637</v>
      </c>
      <c r="D204" s="151"/>
      <c r="E204" s="98" t="s">
        <v>766</v>
      </c>
      <c r="F204" s="30"/>
      <c r="G204" s="31"/>
      <c r="H204" s="30"/>
      <c r="I204" s="30"/>
      <c r="J204" s="30"/>
      <c r="K204" s="30"/>
      <c r="L204" s="30"/>
      <c r="M204" s="259">
        <v>0.53</v>
      </c>
      <c r="N204" s="260" t="s">
        <v>522</v>
      </c>
      <c r="O204" s="31" t="s">
        <v>522</v>
      </c>
      <c r="P204" s="33">
        <v>0.53</v>
      </c>
      <c r="Q204" s="30"/>
    </row>
    <row r="205" spans="1:17" ht="30">
      <c r="A205" s="96" t="s">
        <v>625</v>
      </c>
      <c r="B205" s="97" t="s">
        <v>638</v>
      </c>
      <c r="C205" s="96" t="s">
        <v>639</v>
      </c>
      <c r="D205" s="151"/>
      <c r="E205" s="98" t="s">
        <v>766</v>
      </c>
      <c r="F205" s="30"/>
      <c r="G205" s="31"/>
      <c r="H205" s="30"/>
      <c r="I205" s="30"/>
      <c r="J205" s="30"/>
      <c r="K205" s="30"/>
      <c r="L205" s="30"/>
      <c r="M205" s="258"/>
      <c r="N205" s="260"/>
      <c r="O205" s="31"/>
      <c r="P205" s="31"/>
      <c r="Q205" s="30"/>
    </row>
    <row r="206" spans="1:17" ht="15">
      <c r="A206" s="97" t="s">
        <v>642</v>
      </c>
      <c r="B206" s="97" t="s">
        <v>640</v>
      </c>
      <c r="C206" s="96" t="s">
        <v>641</v>
      </c>
      <c r="D206" s="151"/>
      <c r="E206" s="98" t="s">
        <v>766</v>
      </c>
      <c r="F206" s="30"/>
      <c r="G206" s="31"/>
      <c r="H206" s="30"/>
      <c r="I206" s="30"/>
      <c r="J206" s="30"/>
      <c r="K206" s="30"/>
      <c r="L206" s="30"/>
      <c r="M206" s="258"/>
      <c r="N206" s="260" t="s">
        <v>783</v>
      </c>
      <c r="O206" s="31" t="s">
        <v>523</v>
      </c>
      <c r="P206" s="33">
        <v>0.88</v>
      </c>
      <c r="Q206" s="30"/>
    </row>
    <row r="207" spans="1:17" ht="30">
      <c r="A207" s="97" t="s">
        <v>645</v>
      </c>
      <c r="B207" s="97" t="s">
        <v>643</v>
      </c>
      <c r="C207" s="96" t="s">
        <v>644</v>
      </c>
      <c r="D207" s="151"/>
      <c r="E207" s="98" t="s">
        <v>766</v>
      </c>
      <c r="F207" s="30"/>
      <c r="G207" s="31"/>
      <c r="H207" s="30"/>
      <c r="I207" s="30"/>
      <c r="J207" s="30"/>
      <c r="K207" s="30"/>
      <c r="L207" s="30"/>
      <c r="M207" s="258" t="s">
        <v>773</v>
      </c>
      <c r="N207" s="260"/>
      <c r="O207" s="31" t="s">
        <v>523</v>
      </c>
      <c r="P207" s="31">
        <v>229</v>
      </c>
      <c r="Q207" s="30"/>
    </row>
    <row r="208" spans="1:17" ht="30">
      <c r="A208" s="97" t="s">
        <v>648</v>
      </c>
      <c r="B208" s="97" t="s">
        <v>646</v>
      </c>
      <c r="C208" s="96" t="s">
        <v>647</v>
      </c>
      <c r="D208" s="151"/>
      <c r="E208" s="98" t="s">
        <v>766</v>
      </c>
      <c r="F208" s="30"/>
      <c r="G208" s="31"/>
      <c r="H208" s="30"/>
      <c r="I208" s="30"/>
      <c r="J208" s="30"/>
      <c r="K208" s="30"/>
      <c r="L208" s="30"/>
      <c r="M208" s="258" t="s">
        <v>773</v>
      </c>
      <c r="N208" s="260"/>
      <c r="O208" s="31" t="s">
        <v>523</v>
      </c>
      <c r="P208" s="31">
        <v>5.3</v>
      </c>
      <c r="Q208" s="30"/>
    </row>
    <row r="209" spans="1:17" ht="15">
      <c r="A209" s="97" t="s">
        <v>625</v>
      </c>
      <c r="B209" s="97" t="s">
        <v>649</v>
      </c>
      <c r="C209" s="96" t="s">
        <v>650</v>
      </c>
      <c r="D209" s="151"/>
      <c r="E209" s="98" t="s">
        <v>766</v>
      </c>
      <c r="F209" s="30"/>
      <c r="G209" s="31"/>
      <c r="H209" s="30"/>
      <c r="I209" s="30"/>
      <c r="J209" s="30"/>
      <c r="K209" s="30"/>
      <c r="L209" s="30"/>
      <c r="M209" s="258"/>
      <c r="N209" s="260"/>
      <c r="O209" s="31"/>
      <c r="P209" s="31"/>
      <c r="Q209" s="30"/>
    </row>
    <row r="210" spans="1:17" ht="30">
      <c r="A210" s="96" t="s">
        <v>625</v>
      </c>
      <c r="B210" s="97" t="s">
        <v>651</v>
      </c>
      <c r="C210" s="96" t="s">
        <v>652</v>
      </c>
      <c r="D210" s="31"/>
      <c r="E210" s="98" t="s">
        <v>766</v>
      </c>
      <c r="F210" s="30"/>
      <c r="G210" s="31"/>
      <c r="H210" s="30"/>
      <c r="I210" s="30"/>
      <c r="J210" s="30"/>
      <c r="K210" s="30"/>
      <c r="L210" s="30"/>
      <c r="M210" s="258" t="s">
        <v>773</v>
      </c>
      <c r="N210" s="260"/>
      <c r="O210" s="31" t="s">
        <v>773</v>
      </c>
      <c r="P210" s="31"/>
      <c r="Q210" s="30"/>
    </row>
    <row r="211" spans="1:17" ht="30">
      <c r="A211" s="97" t="s">
        <v>625</v>
      </c>
      <c r="B211" s="97" t="s">
        <v>653</v>
      </c>
      <c r="C211" s="96" t="s">
        <v>654</v>
      </c>
      <c r="D211" s="151"/>
      <c r="E211" s="98" t="s">
        <v>766</v>
      </c>
      <c r="F211" s="30"/>
      <c r="G211" s="31"/>
      <c r="H211" s="30"/>
      <c r="I211" s="30"/>
      <c r="J211" s="30"/>
      <c r="K211" s="30"/>
      <c r="L211" s="30"/>
      <c r="M211" s="258" t="s">
        <v>773</v>
      </c>
      <c r="N211" s="260"/>
      <c r="O211" s="31" t="s">
        <v>773</v>
      </c>
      <c r="P211" s="31"/>
      <c r="Q211" s="30"/>
    </row>
    <row r="212" spans="1:17" ht="15">
      <c r="A212" s="97" t="s">
        <v>625</v>
      </c>
      <c r="B212" s="97" t="s">
        <v>655</v>
      </c>
      <c r="C212" s="96" t="s">
        <v>656</v>
      </c>
      <c r="D212" s="151"/>
      <c r="E212" s="98" t="s">
        <v>766</v>
      </c>
      <c r="F212" s="30"/>
      <c r="G212" s="31"/>
      <c r="H212" s="30"/>
      <c r="I212" s="30"/>
      <c r="J212" s="30"/>
      <c r="K212" s="30"/>
      <c r="L212" s="30"/>
      <c r="M212" s="258" t="s">
        <v>773</v>
      </c>
      <c r="N212" s="260"/>
      <c r="O212" s="31" t="s">
        <v>773</v>
      </c>
      <c r="P212" s="31"/>
      <c r="Q212" s="30"/>
    </row>
    <row r="213" spans="1:17" ht="30">
      <c r="A213" s="28" t="s">
        <v>696</v>
      </c>
      <c r="B213" s="97" t="s">
        <v>657</v>
      </c>
      <c r="C213" s="96" t="s">
        <v>658</v>
      </c>
      <c r="D213" s="151"/>
      <c r="E213" s="98" t="s">
        <v>766</v>
      </c>
      <c r="F213" s="30"/>
      <c r="G213" s="31"/>
      <c r="H213" s="30" t="s">
        <v>833</v>
      </c>
      <c r="I213" s="30" t="s">
        <v>834</v>
      </c>
      <c r="J213" s="30"/>
      <c r="K213" s="30"/>
      <c r="L213" s="30"/>
      <c r="M213" s="258"/>
      <c r="N213" s="260"/>
      <c r="O213" s="31"/>
      <c r="P213" s="31"/>
      <c r="Q213" s="30"/>
    </row>
    <row r="214" spans="1:17" ht="105">
      <c r="A214" s="28" t="s">
        <v>696</v>
      </c>
      <c r="B214" s="97" t="s">
        <v>659</v>
      </c>
      <c r="C214" s="96" t="s">
        <v>660</v>
      </c>
      <c r="D214" s="151"/>
      <c r="E214" s="98" t="s">
        <v>766</v>
      </c>
      <c r="F214" s="30"/>
      <c r="G214" s="31"/>
      <c r="H214" s="30" t="s">
        <v>833</v>
      </c>
      <c r="I214" s="161"/>
      <c r="J214" s="30"/>
      <c r="K214" s="30"/>
      <c r="L214" s="30"/>
      <c r="M214" s="258"/>
      <c r="N214" s="260"/>
      <c r="O214" s="31"/>
      <c r="P214" s="31"/>
      <c r="Q214" s="30"/>
    </row>
    <row r="215" spans="1:17" ht="45">
      <c r="A215" s="28" t="s">
        <v>696</v>
      </c>
      <c r="B215" s="97" t="s">
        <v>661</v>
      </c>
      <c r="C215" s="96" t="s">
        <v>662</v>
      </c>
      <c r="D215" s="151"/>
      <c r="E215" s="98" t="s">
        <v>766</v>
      </c>
      <c r="F215" s="30"/>
      <c r="G215" s="31"/>
      <c r="H215" s="30" t="s">
        <v>833</v>
      </c>
      <c r="I215" s="30"/>
      <c r="J215" s="30"/>
      <c r="K215" s="30"/>
      <c r="L215" s="30"/>
      <c r="M215" s="258"/>
      <c r="N215" s="260"/>
      <c r="O215" s="31"/>
      <c r="P215" s="31"/>
      <c r="Q215" s="30"/>
    </row>
    <row r="216" spans="1:17" ht="45">
      <c r="A216" s="28" t="s">
        <v>696</v>
      </c>
      <c r="B216" s="97" t="s">
        <v>663</v>
      </c>
      <c r="C216" s="96" t="s">
        <v>664</v>
      </c>
      <c r="D216" s="151"/>
      <c r="E216" s="98" t="s">
        <v>766</v>
      </c>
      <c r="F216" s="30"/>
      <c r="G216" s="31"/>
      <c r="H216" s="30" t="s">
        <v>833</v>
      </c>
      <c r="I216" s="161">
        <v>0.22</v>
      </c>
      <c r="J216" s="30"/>
      <c r="K216" s="30"/>
      <c r="L216" s="30"/>
      <c r="M216" s="258" t="s">
        <v>773</v>
      </c>
      <c r="N216" s="260"/>
      <c r="O216" s="31" t="s">
        <v>773</v>
      </c>
      <c r="P216" s="31"/>
      <c r="Q216" s="30"/>
    </row>
    <row r="217" spans="1:17" ht="45">
      <c r="A217" s="28" t="s">
        <v>696</v>
      </c>
      <c r="B217" s="97" t="s">
        <v>665</v>
      </c>
      <c r="C217" s="96" t="s">
        <v>666</v>
      </c>
      <c r="D217" s="151"/>
      <c r="E217" s="98" t="s">
        <v>766</v>
      </c>
      <c r="F217" s="30"/>
      <c r="G217" s="31"/>
      <c r="H217" s="30" t="s">
        <v>833</v>
      </c>
      <c r="I217" s="30" t="s">
        <v>776</v>
      </c>
      <c r="J217" s="30"/>
      <c r="K217" s="30"/>
      <c r="L217" s="30"/>
      <c r="M217" s="258" t="s">
        <v>773</v>
      </c>
      <c r="N217" s="260"/>
      <c r="O217" s="31" t="s">
        <v>773</v>
      </c>
      <c r="P217" s="31"/>
      <c r="Q217" s="30"/>
    </row>
    <row r="218" spans="1:17" ht="30">
      <c r="A218" s="28" t="s">
        <v>696</v>
      </c>
      <c r="B218" s="97"/>
      <c r="C218" s="96" t="s">
        <v>667</v>
      </c>
      <c r="D218" s="151"/>
      <c r="E218" s="98" t="s">
        <v>766</v>
      </c>
      <c r="F218" s="30"/>
      <c r="G218" s="31"/>
      <c r="H218" s="30"/>
      <c r="I218" s="30"/>
      <c r="J218" s="30"/>
      <c r="K218" s="30"/>
      <c r="L218" s="30"/>
      <c r="M218" s="258" t="s">
        <v>773</v>
      </c>
      <c r="N218" s="260"/>
      <c r="O218" s="31" t="s">
        <v>773</v>
      </c>
      <c r="P218" s="31"/>
      <c r="Q218" s="30"/>
    </row>
    <row r="219" spans="1:17" ht="15.75">
      <c r="A219" s="28" t="s">
        <v>696</v>
      </c>
      <c r="B219" s="97" t="s">
        <v>668</v>
      </c>
      <c r="C219" s="99" t="s">
        <v>691</v>
      </c>
      <c r="D219" s="151"/>
      <c r="E219" s="98" t="s">
        <v>766</v>
      </c>
      <c r="F219" s="30"/>
      <c r="G219" s="31"/>
      <c r="H219" s="30" t="s">
        <v>833</v>
      </c>
      <c r="I219" s="30">
        <v>5775</v>
      </c>
      <c r="J219" s="30"/>
      <c r="K219" s="30"/>
      <c r="L219" s="30"/>
      <c r="M219" s="273">
        <v>0.674</v>
      </c>
      <c r="N219" s="260"/>
      <c r="O219" s="31" t="s">
        <v>523</v>
      </c>
      <c r="P219" s="33">
        <v>0.95</v>
      </c>
      <c r="Q219" s="30"/>
    </row>
    <row r="220" spans="1:17" ht="22.5" customHeight="1">
      <c r="A220" s="28" t="s">
        <v>696</v>
      </c>
      <c r="B220" s="97" t="s">
        <v>669</v>
      </c>
      <c r="C220" s="99" t="s">
        <v>692</v>
      </c>
      <c r="D220" s="151"/>
      <c r="E220" s="98" t="s">
        <v>766</v>
      </c>
      <c r="F220" s="30"/>
      <c r="G220" s="31"/>
      <c r="H220" s="30" t="s">
        <v>833</v>
      </c>
      <c r="I220" s="30" t="s">
        <v>776</v>
      </c>
      <c r="J220" s="30"/>
      <c r="K220" s="30"/>
      <c r="L220" s="30"/>
      <c r="M220" s="273">
        <v>0.373</v>
      </c>
      <c r="N220" s="260"/>
      <c r="O220" s="31" t="s">
        <v>523</v>
      </c>
      <c r="P220" s="33">
        <v>0.74</v>
      </c>
      <c r="Q220" s="30"/>
    </row>
    <row r="221" spans="1:17" ht="27" customHeight="1">
      <c r="A221" s="28" t="s">
        <v>696</v>
      </c>
      <c r="B221" s="97" t="s">
        <v>670</v>
      </c>
      <c r="C221" s="99" t="s">
        <v>693</v>
      </c>
      <c r="D221" s="151"/>
      <c r="E221" s="98" t="s">
        <v>766</v>
      </c>
      <c r="F221" s="30"/>
      <c r="G221" s="31"/>
      <c r="H221" s="30" t="s">
        <v>833</v>
      </c>
      <c r="I221" s="30" t="s">
        <v>776</v>
      </c>
      <c r="J221" s="30"/>
      <c r="K221" s="30"/>
      <c r="L221" s="30"/>
      <c r="M221" s="273">
        <v>0.848</v>
      </c>
      <c r="N221" s="260"/>
      <c r="O221" s="31" t="s">
        <v>523</v>
      </c>
      <c r="P221" s="33">
        <v>1.05</v>
      </c>
      <c r="Q221" s="30"/>
    </row>
    <row r="222" spans="1:17" ht="45">
      <c r="A222" s="28" t="s">
        <v>696</v>
      </c>
      <c r="B222" s="97" t="s">
        <v>671</v>
      </c>
      <c r="C222" s="96" t="s">
        <v>672</v>
      </c>
      <c r="D222" s="151"/>
      <c r="E222" s="98" t="s">
        <v>766</v>
      </c>
      <c r="F222" s="30"/>
      <c r="G222" s="31"/>
      <c r="H222" s="30" t="s">
        <v>833</v>
      </c>
      <c r="I222" s="30"/>
      <c r="J222" s="30"/>
      <c r="K222" s="30"/>
      <c r="L222" s="30"/>
      <c r="M222" s="258" t="s">
        <v>773</v>
      </c>
      <c r="N222" s="260" t="s">
        <v>783</v>
      </c>
      <c r="O222" s="260" t="s">
        <v>783</v>
      </c>
      <c r="P222" s="260" t="s">
        <v>783</v>
      </c>
      <c r="Q222" s="30"/>
    </row>
    <row r="223" spans="1:17" ht="30">
      <c r="A223" s="28" t="s">
        <v>696</v>
      </c>
      <c r="B223" s="97" t="s">
        <v>673</v>
      </c>
      <c r="C223" s="96" t="s">
        <v>674</v>
      </c>
      <c r="D223" s="151"/>
      <c r="E223" s="98" t="s">
        <v>766</v>
      </c>
      <c r="F223" s="30"/>
      <c r="G223" s="31"/>
      <c r="H223" s="30" t="s">
        <v>833</v>
      </c>
      <c r="I223" s="30">
        <v>5555</v>
      </c>
      <c r="J223" s="30"/>
      <c r="K223" s="30"/>
      <c r="L223" s="30"/>
      <c r="M223" s="258" t="s">
        <v>773</v>
      </c>
      <c r="N223" s="260" t="s">
        <v>783</v>
      </c>
      <c r="O223" s="260" t="s">
        <v>783</v>
      </c>
      <c r="P223" s="260" t="s">
        <v>783</v>
      </c>
      <c r="Q223" s="30"/>
    </row>
    <row r="224" spans="1:17" ht="30">
      <c r="A224" s="28" t="s">
        <v>696</v>
      </c>
      <c r="B224" s="97" t="s">
        <v>675</v>
      </c>
      <c r="C224" s="96" t="s">
        <v>676</v>
      </c>
      <c r="D224" s="151"/>
      <c r="E224" s="98" t="s">
        <v>766</v>
      </c>
      <c r="F224" s="30"/>
      <c r="G224" s="31"/>
      <c r="H224" s="30" t="s">
        <v>833</v>
      </c>
      <c r="I224" s="30">
        <v>2291</v>
      </c>
      <c r="J224" s="30"/>
      <c r="K224" s="30"/>
      <c r="L224" s="30"/>
      <c r="M224" s="258" t="s">
        <v>773</v>
      </c>
      <c r="N224" s="260" t="s">
        <v>783</v>
      </c>
      <c r="O224" s="260" t="s">
        <v>783</v>
      </c>
      <c r="P224" s="260" t="s">
        <v>783</v>
      </c>
      <c r="Q224" s="30"/>
    </row>
    <row r="225" spans="1:17" ht="30">
      <c r="A225" s="28" t="s">
        <v>696</v>
      </c>
      <c r="B225" s="97" t="s">
        <v>677</v>
      </c>
      <c r="C225" s="96" t="s">
        <v>678</v>
      </c>
      <c r="D225" s="151"/>
      <c r="E225" s="98" t="s">
        <v>766</v>
      </c>
      <c r="F225" s="30"/>
      <c r="G225" s="31"/>
      <c r="H225" s="30" t="s">
        <v>833</v>
      </c>
      <c r="I225" s="30">
        <v>3531</v>
      </c>
      <c r="J225" s="30"/>
      <c r="K225" s="30"/>
      <c r="L225" s="30"/>
      <c r="M225" s="258" t="s">
        <v>773</v>
      </c>
      <c r="N225" s="260" t="s">
        <v>783</v>
      </c>
      <c r="O225" s="260" t="s">
        <v>783</v>
      </c>
      <c r="P225" s="260" t="s">
        <v>783</v>
      </c>
      <c r="Q225" s="30"/>
    </row>
    <row r="226" spans="1:17" ht="30">
      <c r="A226" s="28" t="s">
        <v>696</v>
      </c>
      <c r="B226" s="97" t="s">
        <v>679</v>
      </c>
      <c r="C226" s="96" t="s">
        <v>680</v>
      </c>
      <c r="D226" s="151"/>
      <c r="E226" s="98" t="s">
        <v>766</v>
      </c>
      <c r="F226" s="30"/>
      <c r="G226" s="31"/>
      <c r="H226" s="30" t="s">
        <v>833</v>
      </c>
      <c r="I226" s="30">
        <v>177</v>
      </c>
      <c r="J226" s="30"/>
      <c r="K226" s="30"/>
      <c r="L226" s="30"/>
      <c r="M226" s="258" t="s">
        <v>773</v>
      </c>
      <c r="N226" s="260" t="s">
        <v>783</v>
      </c>
      <c r="O226" s="260" t="s">
        <v>783</v>
      </c>
      <c r="P226" s="260" t="s">
        <v>783</v>
      </c>
      <c r="Q226" s="30"/>
    </row>
    <row r="227" spans="1:17" ht="30">
      <c r="A227" s="28" t="s">
        <v>696</v>
      </c>
      <c r="B227" s="97" t="s">
        <v>681</v>
      </c>
      <c r="C227" s="96" t="s">
        <v>682</v>
      </c>
      <c r="D227" s="151"/>
      <c r="E227" s="98" t="s">
        <v>766</v>
      </c>
      <c r="F227" s="30"/>
      <c r="G227" s="31"/>
      <c r="H227" s="30" t="s">
        <v>833</v>
      </c>
      <c r="I227" s="30"/>
      <c r="J227" s="30"/>
      <c r="K227" s="30"/>
      <c r="L227" s="30"/>
      <c r="M227" s="258" t="s">
        <v>773</v>
      </c>
      <c r="N227" s="260" t="s">
        <v>783</v>
      </c>
      <c r="O227" s="260" t="s">
        <v>783</v>
      </c>
      <c r="P227" s="260" t="s">
        <v>783</v>
      </c>
      <c r="Q227" s="30"/>
    </row>
    <row r="228" spans="1:17" ht="30">
      <c r="A228" s="28" t="s">
        <v>684</v>
      </c>
      <c r="B228" s="97"/>
      <c r="C228" s="96" t="s">
        <v>683</v>
      </c>
      <c r="D228" s="151"/>
      <c r="E228" s="98" t="s">
        <v>766</v>
      </c>
      <c r="F228" s="30"/>
      <c r="G228" s="31"/>
      <c r="H228" s="161"/>
      <c r="I228" s="161"/>
      <c r="J228" s="30"/>
      <c r="K228" s="30"/>
      <c r="L228" s="30"/>
      <c r="M228" s="258" t="s">
        <v>773</v>
      </c>
      <c r="N228" s="260" t="s">
        <v>783</v>
      </c>
      <c r="O228" s="260" t="s">
        <v>783</v>
      </c>
      <c r="P228" s="260" t="s">
        <v>783</v>
      </c>
      <c r="Q228" s="30"/>
    </row>
    <row r="229" spans="1:17" ht="15">
      <c r="A229" s="28" t="s">
        <v>684</v>
      </c>
      <c r="B229" s="97"/>
      <c r="C229" s="96" t="s">
        <v>685</v>
      </c>
      <c r="D229" s="151"/>
      <c r="E229" s="98" t="s">
        <v>766</v>
      </c>
      <c r="F229" s="30"/>
      <c r="G229" s="31"/>
      <c r="H229" s="30"/>
      <c r="I229" s="30"/>
      <c r="J229" s="30"/>
      <c r="K229" s="30"/>
      <c r="L229" s="30"/>
      <c r="M229" s="258" t="s">
        <v>773</v>
      </c>
      <c r="N229" s="260" t="s">
        <v>783</v>
      </c>
      <c r="O229" s="260" t="s">
        <v>783</v>
      </c>
      <c r="P229" s="260" t="s">
        <v>783</v>
      </c>
      <c r="Q229" s="30"/>
    </row>
    <row r="230" spans="1:17" ht="15">
      <c r="A230" s="28" t="s">
        <v>684</v>
      </c>
      <c r="B230" s="97"/>
      <c r="C230" s="96" t="s">
        <v>686</v>
      </c>
      <c r="D230" s="151"/>
      <c r="E230" s="98" t="s">
        <v>766</v>
      </c>
      <c r="F230" s="30"/>
      <c r="G230" s="31"/>
      <c r="H230" s="30"/>
      <c r="I230" s="30"/>
      <c r="J230" s="30"/>
      <c r="K230" s="30"/>
      <c r="L230" s="30"/>
      <c r="M230" s="259" t="s">
        <v>773</v>
      </c>
      <c r="N230" s="272" t="s">
        <v>783</v>
      </c>
      <c r="O230" s="272" t="s">
        <v>783</v>
      </c>
      <c r="P230" s="272" t="s">
        <v>783</v>
      </c>
      <c r="Q230" s="30"/>
    </row>
    <row r="231" spans="1:17" ht="45">
      <c r="A231" s="28" t="s">
        <v>625</v>
      </c>
      <c r="B231" s="97" t="s">
        <v>687</v>
      </c>
      <c r="C231" s="96" t="s">
        <v>688</v>
      </c>
      <c r="D231" s="151"/>
      <c r="E231" s="98" t="s">
        <v>766</v>
      </c>
      <c r="F231" s="30"/>
      <c r="G231" s="31"/>
      <c r="H231" s="161">
        <v>0.94</v>
      </c>
      <c r="I231" s="161">
        <v>0.92</v>
      </c>
      <c r="J231" s="30"/>
      <c r="K231" s="30"/>
      <c r="L231" s="30"/>
      <c r="M231" s="259">
        <v>0.93</v>
      </c>
      <c r="N231" s="260" t="s">
        <v>523</v>
      </c>
      <c r="O231" s="31" t="s">
        <v>523</v>
      </c>
      <c r="P231" s="33">
        <v>0.93</v>
      </c>
      <c r="Q231" s="30"/>
    </row>
    <row r="232" spans="1:17" ht="30">
      <c r="A232" s="28" t="s">
        <v>625</v>
      </c>
      <c r="B232" s="97" t="s">
        <v>689</v>
      </c>
      <c r="C232" s="96" t="s">
        <v>690</v>
      </c>
      <c r="D232" s="151"/>
      <c r="E232" s="98" t="s">
        <v>766</v>
      </c>
      <c r="F232" s="30"/>
      <c r="G232" s="31"/>
      <c r="H232" s="30" t="s">
        <v>833</v>
      </c>
      <c r="I232" s="161">
        <v>0.77</v>
      </c>
      <c r="J232" s="30"/>
      <c r="K232" s="30"/>
      <c r="L232" s="30"/>
      <c r="M232" s="258" t="s">
        <v>773</v>
      </c>
      <c r="N232" s="260"/>
      <c r="O232" s="31" t="s">
        <v>523</v>
      </c>
      <c r="P232" s="33">
        <v>0.77</v>
      </c>
      <c r="Q232" s="30" t="s">
        <v>94</v>
      </c>
    </row>
    <row r="233" spans="1:14" ht="15.75" thickBot="1">
      <c r="A233" s="69"/>
      <c r="B233" s="70"/>
      <c r="M233" s="257"/>
      <c r="N233" s="260"/>
    </row>
    <row r="234" spans="1:17" ht="48.75" customHeight="1">
      <c r="A234" s="420" t="s">
        <v>778</v>
      </c>
      <c r="B234" s="421"/>
      <c r="C234" s="113" t="s">
        <v>780</v>
      </c>
      <c r="D234" s="135"/>
      <c r="E234" s="72"/>
      <c r="F234" s="72"/>
      <c r="G234" s="72"/>
      <c r="H234" s="72"/>
      <c r="I234" s="72"/>
      <c r="J234" s="72"/>
      <c r="K234" s="72"/>
      <c r="L234" s="72"/>
      <c r="M234" s="258"/>
      <c r="N234" s="260"/>
      <c r="O234" s="135"/>
      <c r="P234" s="135"/>
      <c r="Q234" s="72"/>
    </row>
    <row r="235" spans="1:14" ht="15">
      <c r="A235" s="108" t="s">
        <v>773</v>
      </c>
      <c r="B235" s="70"/>
      <c r="C235" s="109" t="s">
        <v>772</v>
      </c>
      <c r="M235" s="258"/>
      <c r="N235" s="260"/>
    </row>
    <row r="236" spans="1:14" ht="15">
      <c r="A236" s="108" t="s">
        <v>774</v>
      </c>
      <c r="B236" s="70"/>
      <c r="C236" s="109" t="s">
        <v>775</v>
      </c>
      <c r="M236" s="258"/>
      <c r="N236" s="260"/>
    </row>
    <row r="237" spans="1:14" ht="15">
      <c r="A237" s="108" t="s">
        <v>776</v>
      </c>
      <c r="B237" s="70"/>
      <c r="C237" s="109" t="s">
        <v>777</v>
      </c>
      <c r="M237" s="258"/>
      <c r="N237" s="260"/>
    </row>
    <row r="238" spans="1:14" ht="30.75" thickBot="1">
      <c r="A238" s="155" t="s">
        <v>821</v>
      </c>
      <c r="B238" s="156"/>
      <c r="C238" s="112" t="s">
        <v>822</v>
      </c>
      <c r="M238" s="258"/>
      <c r="N238" s="260"/>
    </row>
    <row r="239" spans="1:2" ht="15.75" thickBot="1">
      <c r="A239" s="69"/>
      <c r="B239" s="70"/>
    </row>
    <row r="240" spans="1:3" ht="36" customHeight="1">
      <c r="A240" s="420" t="s">
        <v>779</v>
      </c>
      <c r="B240" s="421"/>
      <c r="C240" s="107"/>
    </row>
    <row r="241" spans="1:3" ht="45">
      <c r="A241" s="108" t="s">
        <v>523</v>
      </c>
      <c r="B241" s="70"/>
      <c r="C241" s="109" t="s">
        <v>781</v>
      </c>
    </row>
    <row r="242" spans="1:3" ht="45">
      <c r="A242" s="108" t="s">
        <v>522</v>
      </c>
      <c r="B242" s="70"/>
      <c r="C242" s="109" t="s">
        <v>782</v>
      </c>
    </row>
    <row r="243" spans="1:3" ht="30.75" thickBot="1">
      <c r="A243" s="110" t="s">
        <v>783</v>
      </c>
      <c r="B243" s="111"/>
      <c r="C243" s="112" t="s">
        <v>823</v>
      </c>
    </row>
    <row r="244" spans="1:2" ht="15">
      <c r="A244" s="69"/>
      <c r="B244" s="70"/>
    </row>
    <row r="245" spans="1:2" ht="15">
      <c r="A245" s="69"/>
      <c r="B245" s="70"/>
    </row>
    <row r="246" spans="1:2" ht="15">
      <c r="A246" s="69"/>
      <c r="B246" s="70"/>
    </row>
    <row r="247" spans="1:2" ht="15">
      <c r="A247" s="69"/>
      <c r="B247" s="70"/>
    </row>
    <row r="248" spans="1:2" ht="15">
      <c r="A248" s="69"/>
      <c r="B248" s="70"/>
    </row>
    <row r="249" spans="1:2" ht="15">
      <c r="A249" s="69"/>
      <c r="B249" s="70"/>
    </row>
    <row r="250" spans="1:2" ht="15">
      <c r="A250" s="69"/>
      <c r="B250" s="70"/>
    </row>
    <row r="251" spans="1:2" ht="15">
      <c r="A251" s="69"/>
      <c r="B251" s="70"/>
    </row>
    <row r="252" spans="1:2" ht="15">
      <c r="A252" s="69"/>
      <c r="B252" s="70"/>
    </row>
    <row r="253" spans="1:2" ht="15">
      <c r="A253" s="69"/>
      <c r="B253" s="70"/>
    </row>
    <row r="254" spans="1:2" ht="15">
      <c r="A254" s="69"/>
      <c r="B254" s="70"/>
    </row>
    <row r="255" spans="1:2" ht="15">
      <c r="A255" s="69"/>
      <c r="B255" s="70"/>
    </row>
    <row r="256" spans="1:2" ht="15">
      <c r="A256" s="69"/>
      <c r="B256" s="70"/>
    </row>
    <row r="257" spans="1:2" ht="15">
      <c r="A257" s="69"/>
      <c r="B257" s="70"/>
    </row>
    <row r="258" spans="1:2" ht="15">
      <c r="A258" s="69"/>
      <c r="B258" s="70"/>
    </row>
    <row r="259" spans="1:2" ht="15">
      <c r="A259" s="69"/>
      <c r="B259" s="70"/>
    </row>
    <row r="260" spans="1:2" ht="15">
      <c r="A260" s="69"/>
      <c r="B260" s="70"/>
    </row>
    <row r="261" spans="1:2" ht="15">
      <c r="A261" s="69"/>
      <c r="B261" s="70"/>
    </row>
    <row r="262" spans="1:2" ht="15">
      <c r="A262" s="69"/>
      <c r="B262" s="70"/>
    </row>
    <row r="263" spans="1:2" ht="15">
      <c r="A263" s="69"/>
      <c r="B263" s="70"/>
    </row>
    <row r="264" spans="1:2" ht="15">
      <c r="A264" s="69"/>
      <c r="B264" s="70"/>
    </row>
    <row r="265" spans="1:2" ht="15">
      <c r="A265" s="69"/>
      <c r="B265" s="70"/>
    </row>
    <row r="266" spans="1:2" ht="15">
      <c r="A266" s="69"/>
      <c r="B266" s="70"/>
    </row>
    <row r="267" spans="1:2" ht="15">
      <c r="A267" s="69"/>
      <c r="B267" s="70"/>
    </row>
    <row r="268" spans="1:2" ht="15">
      <c r="A268" s="69"/>
      <c r="B268" s="70"/>
    </row>
    <row r="269" spans="1:2" ht="15">
      <c r="A269" s="69"/>
      <c r="B269" s="70"/>
    </row>
    <row r="270" spans="1:2" ht="15">
      <c r="A270" s="69"/>
      <c r="B270" s="70"/>
    </row>
    <row r="271" spans="1:2" ht="15">
      <c r="A271" s="69"/>
      <c r="B271" s="70"/>
    </row>
    <row r="272" spans="1:2" ht="15">
      <c r="A272" s="69"/>
      <c r="B272" s="70"/>
    </row>
    <row r="273" spans="1:2" ht="15">
      <c r="A273" s="69"/>
      <c r="B273" s="70"/>
    </row>
    <row r="274" spans="1:2" ht="15">
      <c r="A274" s="69"/>
      <c r="B274" s="70"/>
    </row>
    <row r="275" spans="1:2" ht="15">
      <c r="A275" s="69"/>
      <c r="B275" s="70"/>
    </row>
    <row r="276" spans="1:2" ht="15">
      <c r="A276" s="69"/>
      <c r="B276" s="70"/>
    </row>
    <row r="277" spans="1:2" ht="15">
      <c r="A277" s="69"/>
      <c r="B277" s="70"/>
    </row>
    <row r="278" spans="1:2" ht="15">
      <c r="A278" s="69"/>
      <c r="B278" s="70"/>
    </row>
    <row r="279" spans="1:2" ht="15">
      <c r="A279" s="69"/>
      <c r="B279" s="70"/>
    </row>
    <row r="280" spans="1:2" ht="15">
      <c r="A280" s="69"/>
      <c r="B280" s="70"/>
    </row>
    <row r="281" spans="1:2" ht="15">
      <c r="A281" s="69"/>
      <c r="B281" s="70"/>
    </row>
    <row r="282" spans="1:2" ht="15">
      <c r="A282" s="69"/>
      <c r="B282" s="70"/>
    </row>
    <row r="283" spans="1:2" ht="15">
      <c r="A283" s="69"/>
      <c r="B283" s="70"/>
    </row>
    <row r="284" spans="1:2" ht="15">
      <c r="A284" s="69"/>
      <c r="B284" s="70"/>
    </row>
    <row r="285" spans="1:2" ht="15">
      <c r="A285" s="69"/>
      <c r="B285" s="70"/>
    </row>
    <row r="286" spans="1:2" ht="15">
      <c r="A286" s="69"/>
      <c r="B286" s="70"/>
    </row>
    <row r="287" spans="1:2" ht="15">
      <c r="A287" s="69"/>
      <c r="B287" s="70"/>
    </row>
    <row r="288" spans="1:2" ht="15">
      <c r="A288" s="69"/>
      <c r="B288" s="70"/>
    </row>
    <row r="289" spans="1:2" ht="15">
      <c r="A289" s="69"/>
      <c r="B289" s="70"/>
    </row>
    <row r="290" spans="1:2" ht="15">
      <c r="A290" s="69"/>
      <c r="B290" s="70"/>
    </row>
    <row r="291" spans="1:2" ht="15">
      <c r="A291" s="69"/>
      <c r="B291" s="70"/>
    </row>
    <row r="292" spans="1:2" ht="15">
      <c r="A292" s="69"/>
      <c r="B292" s="70"/>
    </row>
    <row r="293" spans="1:2" ht="15">
      <c r="A293" s="69"/>
      <c r="B293" s="70"/>
    </row>
    <row r="294" spans="1:2" ht="15">
      <c r="A294" s="69"/>
      <c r="B294" s="70"/>
    </row>
    <row r="295" spans="1:2" ht="15">
      <c r="A295" s="69"/>
      <c r="B295" s="70"/>
    </row>
    <row r="296" spans="1:2" ht="15">
      <c r="A296" s="69"/>
      <c r="B296" s="70"/>
    </row>
    <row r="297" spans="1:2" ht="15">
      <c r="A297" s="69"/>
      <c r="B297" s="70"/>
    </row>
    <row r="298" spans="1:2" ht="15">
      <c r="A298" s="69"/>
      <c r="B298" s="70"/>
    </row>
    <row r="299" spans="1:2" ht="15">
      <c r="A299" s="69"/>
      <c r="B299" s="70"/>
    </row>
    <row r="300" spans="1:2" ht="15">
      <c r="A300" s="69"/>
      <c r="B300" s="70"/>
    </row>
    <row r="301" spans="1:2" ht="15">
      <c r="A301" s="69"/>
      <c r="B301" s="70"/>
    </row>
    <row r="302" spans="1:2" ht="15">
      <c r="A302" s="69"/>
      <c r="B302" s="70"/>
    </row>
    <row r="303" spans="1:2" ht="15">
      <c r="A303" s="69"/>
      <c r="B303" s="70"/>
    </row>
    <row r="304" spans="1:2" ht="15">
      <c r="A304" s="69"/>
      <c r="B304" s="70"/>
    </row>
    <row r="305" spans="1:2" ht="15">
      <c r="A305" s="69"/>
      <c r="B305" s="70"/>
    </row>
    <row r="306" spans="1:2" ht="15">
      <c r="A306" s="69"/>
      <c r="B306" s="70"/>
    </row>
    <row r="307" spans="1:2" ht="15">
      <c r="A307" s="69"/>
      <c r="B307" s="70"/>
    </row>
    <row r="308" spans="1:2" ht="15">
      <c r="A308" s="69"/>
      <c r="B308" s="70"/>
    </row>
    <row r="309" spans="1:2" ht="15">
      <c r="A309" s="69"/>
      <c r="B309" s="70"/>
    </row>
    <row r="310" spans="1:2" ht="15">
      <c r="A310" s="69"/>
      <c r="B310" s="70"/>
    </row>
    <row r="311" spans="1:2" ht="15">
      <c r="A311" s="69"/>
      <c r="B311" s="70"/>
    </row>
    <row r="312" spans="1:2" ht="15">
      <c r="A312" s="69"/>
      <c r="B312" s="70"/>
    </row>
    <row r="313" spans="1:2" ht="15">
      <c r="A313" s="69"/>
      <c r="B313" s="70"/>
    </row>
    <row r="314" spans="1:2" ht="15">
      <c r="A314" s="69"/>
      <c r="B314" s="70"/>
    </row>
    <row r="315" spans="1:2" ht="15">
      <c r="A315" s="69"/>
      <c r="B315" s="70"/>
    </row>
    <row r="316" spans="1:2" ht="15">
      <c r="A316" s="69"/>
      <c r="B316" s="70"/>
    </row>
    <row r="317" spans="1:2" ht="15">
      <c r="A317" s="69"/>
      <c r="B317" s="70"/>
    </row>
    <row r="318" spans="1:2" ht="15">
      <c r="A318" s="69"/>
      <c r="B318" s="70"/>
    </row>
    <row r="319" spans="1:2" ht="15">
      <c r="A319" s="69"/>
      <c r="B319" s="70"/>
    </row>
    <row r="320" spans="1:2" ht="15">
      <c r="A320" s="69"/>
      <c r="B320" s="70"/>
    </row>
    <row r="321" spans="1:2" ht="15">
      <c r="A321" s="69"/>
      <c r="B321" s="70"/>
    </row>
    <row r="322" spans="1:2" ht="15">
      <c r="A322" s="69"/>
      <c r="B322" s="70"/>
    </row>
    <row r="323" spans="1:2" ht="15">
      <c r="A323" s="69"/>
      <c r="B323" s="70"/>
    </row>
    <row r="324" spans="1:2" ht="15">
      <c r="A324" s="69"/>
      <c r="B324" s="70"/>
    </row>
    <row r="325" spans="1:2" ht="15">
      <c r="A325" s="69"/>
      <c r="B325" s="70"/>
    </row>
    <row r="326" spans="1:2" ht="15">
      <c r="A326" s="69"/>
      <c r="B326" s="70"/>
    </row>
    <row r="327" spans="1:2" ht="15">
      <c r="A327" s="69"/>
      <c r="B327" s="70"/>
    </row>
    <row r="328" spans="1:2" ht="15">
      <c r="A328" s="69"/>
      <c r="B328" s="70"/>
    </row>
    <row r="329" spans="1:2" ht="15">
      <c r="A329" s="69"/>
      <c r="B329" s="70"/>
    </row>
    <row r="330" spans="1:2" ht="15">
      <c r="A330" s="69"/>
      <c r="B330" s="70"/>
    </row>
    <row r="331" spans="1:2" ht="15">
      <c r="A331" s="69"/>
      <c r="B331" s="70"/>
    </row>
    <row r="332" spans="1:2" ht="15">
      <c r="A332" s="69"/>
      <c r="B332" s="70"/>
    </row>
    <row r="333" spans="1:2" ht="15">
      <c r="A333" s="69"/>
      <c r="B333" s="70"/>
    </row>
    <row r="334" spans="1:2" ht="15">
      <c r="A334" s="69"/>
      <c r="B334" s="70"/>
    </row>
    <row r="335" spans="1:2" ht="15">
      <c r="A335" s="69"/>
      <c r="B335" s="70"/>
    </row>
    <row r="336" spans="1:2" ht="15">
      <c r="A336" s="69"/>
      <c r="B336" s="70"/>
    </row>
    <row r="337" spans="1:2" ht="15">
      <c r="A337" s="69"/>
      <c r="B337" s="70"/>
    </row>
    <row r="338" spans="1:2" ht="15">
      <c r="A338" s="69"/>
      <c r="B338" s="70"/>
    </row>
    <row r="339" spans="1:2" ht="15">
      <c r="A339" s="69"/>
      <c r="B339" s="70"/>
    </row>
    <row r="340" spans="1:2" ht="15">
      <c r="A340" s="69"/>
      <c r="B340" s="70"/>
    </row>
    <row r="341" spans="1:2" ht="15">
      <c r="A341" s="69"/>
      <c r="B341" s="70"/>
    </row>
    <row r="342" spans="1:2" ht="15">
      <c r="A342" s="69"/>
      <c r="B342" s="70"/>
    </row>
    <row r="343" spans="1:2" ht="15">
      <c r="A343" s="69"/>
      <c r="B343" s="70"/>
    </row>
    <row r="344" spans="1:2" ht="15">
      <c r="A344" s="69"/>
      <c r="B344" s="70"/>
    </row>
    <row r="345" spans="1:2" ht="15">
      <c r="A345" s="69"/>
      <c r="B345" s="70"/>
    </row>
    <row r="346" spans="1:2" ht="15">
      <c r="A346" s="69"/>
      <c r="B346" s="70"/>
    </row>
    <row r="347" spans="1:2" ht="15">
      <c r="A347" s="69"/>
      <c r="B347" s="70"/>
    </row>
    <row r="348" spans="1:2" ht="15">
      <c r="A348" s="69"/>
      <c r="B348" s="70"/>
    </row>
    <row r="349" spans="1:2" ht="15">
      <c r="A349" s="69"/>
      <c r="B349" s="70"/>
    </row>
    <row r="350" spans="1:2" ht="15">
      <c r="A350" s="69"/>
      <c r="B350" s="70"/>
    </row>
    <row r="351" spans="1:2" ht="15">
      <c r="A351" s="69"/>
      <c r="B351" s="70"/>
    </row>
    <row r="352" spans="1:2" ht="15">
      <c r="A352" s="69"/>
      <c r="B352" s="70"/>
    </row>
    <row r="353" spans="1:2" ht="15">
      <c r="A353" s="69"/>
      <c r="B353" s="70"/>
    </row>
    <row r="354" spans="1:2" ht="15">
      <c r="A354" s="69"/>
      <c r="B354" s="70"/>
    </row>
    <row r="355" spans="1:2" ht="15">
      <c r="A355" s="69"/>
      <c r="B355" s="70"/>
    </row>
    <row r="356" spans="1:2" ht="15">
      <c r="A356" s="69"/>
      <c r="B356" s="70"/>
    </row>
    <row r="357" spans="1:2" ht="15">
      <c r="A357" s="69"/>
      <c r="B357" s="70"/>
    </row>
    <row r="358" spans="1:2" ht="15">
      <c r="A358" s="69"/>
      <c r="B358" s="70"/>
    </row>
    <row r="359" spans="1:2" ht="15">
      <c r="A359" s="69"/>
      <c r="B359" s="70"/>
    </row>
    <row r="360" spans="1:2" ht="15">
      <c r="A360" s="69"/>
      <c r="B360" s="70"/>
    </row>
    <row r="361" spans="1:2" ht="15">
      <c r="A361" s="69"/>
      <c r="B361" s="70"/>
    </row>
    <row r="362" spans="1:2" ht="15">
      <c r="A362" s="69"/>
      <c r="B362" s="70"/>
    </row>
    <row r="363" spans="1:2" ht="15">
      <c r="A363" s="69"/>
      <c r="B363" s="70"/>
    </row>
    <row r="364" spans="1:2" ht="15">
      <c r="A364" s="69"/>
      <c r="B364" s="70"/>
    </row>
    <row r="365" spans="1:2" ht="15">
      <c r="A365" s="69"/>
      <c r="B365" s="70"/>
    </row>
    <row r="366" spans="1:2" ht="15">
      <c r="A366" s="69"/>
      <c r="B366" s="70"/>
    </row>
    <row r="367" spans="1:2" ht="15">
      <c r="A367" s="69"/>
      <c r="B367" s="70"/>
    </row>
    <row r="368" spans="1:2" ht="15">
      <c r="A368" s="69"/>
      <c r="B368" s="70"/>
    </row>
    <row r="369" spans="1:2" ht="15">
      <c r="A369" s="69"/>
      <c r="B369" s="70"/>
    </row>
    <row r="370" spans="1:2" ht="15">
      <c r="A370" s="69"/>
      <c r="B370" s="70"/>
    </row>
    <row r="371" spans="1:2" ht="15">
      <c r="A371" s="69"/>
      <c r="B371" s="70"/>
    </row>
    <row r="372" spans="1:2" ht="15">
      <c r="A372" s="69"/>
      <c r="B372" s="70"/>
    </row>
    <row r="373" spans="1:2" ht="15">
      <c r="A373" s="69"/>
      <c r="B373" s="70"/>
    </row>
    <row r="374" spans="1:2" ht="15">
      <c r="A374" s="69"/>
      <c r="B374" s="70"/>
    </row>
    <row r="375" spans="1:2" ht="15">
      <c r="A375" s="69"/>
      <c r="B375" s="70"/>
    </row>
    <row r="376" spans="1:2" ht="15">
      <c r="A376" s="69"/>
      <c r="B376" s="70"/>
    </row>
    <row r="377" spans="1:2" ht="15">
      <c r="A377" s="69"/>
      <c r="B377" s="70"/>
    </row>
    <row r="378" spans="1:2" ht="15">
      <c r="A378" s="69"/>
      <c r="B378" s="70"/>
    </row>
    <row r="379" spans="1:2" ht="15">
      <c r="A379" s="69"/>
      <c r="B379" s="70"/>
    </row>
    <row r="380" spans="1:2" ht="15">
      <c r="A380" s="69"/>
      <c r="B380" s="70"/>
    </row>
    <row r="381" spans="1:2" ht="15">
      <c r="A381" s="69"/>
      <c r="B381" s="70"/>
    </row>
    <row r="382" spans="1:2" ht="15">
      <c r="A382" s="69"/>
      <c r="B382" s="70"/>
    </row>
    <row r="383" spans="1:2" ht="15">
      <c r="A383" s="69"/>
      <c r="B383" s="70"/>
    </row>
    <row r="384" spans="1:2" ht="15">
      <c r="A384" s="69"/>
      <c r="B384" s="70"/>
    </row>
    <row r="385" spans="1:2" ht="15">
      <c r="A385" s="69"/>
      <c r="B385" s="70"/>
    </row>
    <row r="386" spans="1:2" ht="15">
      <c r="A386" s="69"/>
      <c r="B386" s="70"/>
    </row>
    <row r="387" spans="1:2" ht="15">
      <c r="A387" s="69"/>
      <c r="B387" s="70"/>
    </row>
    <row r="388" spans="1:2" ht="15">
      <c r="A388" s="69"/>
      <c r="B388" s="70"/>
    </row>
    <row r="389" spans="1:2" ht="15">
      <c r="A389" s="69"/>
      <c r="B389" s="70"/>
    </row>
    <row r="390" spans="1:2" ht="15">
      <c r="A390" s="69"/>
      <c r="B390" s="70"/>
    </row>
    <row r="391" spans="1:2" ht="15">
      <c r="A391" s="69"/>
      <c r="B391" s="70"/>
    </row>
    <row r="392" spans="1:2" ht="15">
      <c r="A392" s="69"/>
      <c r="B392" s="70"/>
    </row>
    <row r="393" spans="1:2" ht="15">
      <c r="A393" s="69"/>
      <c r="B393" s="70"/>
    </row>
    <row r="394" spans="1:2" ht="15">
      <c r="A394" s="69"/>
      <c r="B394" s="70"/>
    </row>
    <row r="395" spans="1:2" ht="15">
      <c r="A395" s="69"/>
      <c r="B395" s="70"/>
    </row>
    <row r="396" spans="1:2" ht="15">
      <c r="A396" s="69"/>
      <c r="B396" s="70"/>
    </row>
    <row r="397" spans="1:2" ht="15">
      <c r="A397" s="69"/>
      <c r="B397" s="70"/>
    </row>
    <row r="398" spans="1:2" ht="15">
      <c r="A398" s="69"/>
      <c r="B398" s="70"/>
    </row>
    <row r="399" spans="1:2" ht="15">
      <c r="A399" s="69"/>
      <c r="B399" s="70"/>
    </row>
    <row r="400" spans="1:2" ht="15">
      <c r="A400" s="69"/>
      <c r="B400" s="70"/>
    </row>
    <row r="401" spans="1:2" ht="15">
      <c r="A401" s="69"/>
      <c r="B401" s="70"/>
    </row>
    <row r="402" spans="1:2" ht="15">
      <c r="A402" s="69"/>
      <c r="B402" s="70"/>
    </row>
    <row r="403" spans="1:2" ht="15">
      <c r="A403" s="69"/>
      <c r="B403" s="70"/>
    </row>
    <row r="404" spans="1:2" ht="15">
      <c r="A404" s="69"/>
      <c r="B404" s="70"/>
    </row>
    <row r="405" spans="1:2" ht="15">
      <c r="A405" s="69"/>
      <c r="B405" s="70"/>
    </row>
    <row r="406" spans="1:2" ht="15">
      <c r="A406" s="69"/>
      <c r="B406" s="70"/>
    </row>
    <row r="407" spans="1:2" ht="15">
      <c r="A407" s="69"/>
      <c r="B407" s="70"/>
    </row>
    <row r="408" spans="1:2" ht="15">
      <c r="A408" s="69"/>
      <c r="B408" s="70"/>
    </row>
    <row r="409" spans="1:2" ht="15">
      <c r="A409" s="69"/>
      <c r="B409" s="70"/>
    </row>
    <row r="410" spans="1:2" ht="15">
      <c r="A410" s="69"/>
      <c r="B410" s="70"/>
    </row>
    <row r="411" spans="1:2" ht="15">
      <c r="A411" s="69"/>
      <c r="B411" s="70"/>
    </row>
    <row r="412" spans="1:2" ht="15">
      <c r="A412" s="69"/>
      <c r="B412" s="70"/>
    </row>
    <row r="413" spans="1:2" ht="15">
      <c r="A413" s="69"/>
      <c r="B413" s="70"/>
    </row>
    <row r="414" spans="1:2" ht="15">
      <c r="A414" s="69"/>
      <c r="B414" s="70"/>
    </row>
    <row r="415" spans="1:2" ht="15">
      <c r="A415" s="69"/>
      <c r="B415" s="70"/>
    </row>
    <row r="416" spans="1:2" ht="15">
      <c r="A416" s="69"/>
      <c r="B416" s="70"/>
    </row>
    <row r="417" spans="1:2" ht="15">
      <c r="A417" s="69"/>
      <c r="B417" s="70"/>
    </row>
    <row r="418" spans="1:2" ht="15">
      <c r="A418" s="69"/>
      <c r="B418" s="70"/>
    </row>
    <row r="419" spans="1:2" ht="15">
      <c r="A419" s="69"/>
      <c r="B419" s="70"/>
    </row>
    <row r="420" spans="1:2" ht="15">
      <c r="A420" s="69"/>
      <c r="B420" s="70"/>
    </row>
    <row r="421" spans="1:2" ht="15">
      <c r="A421" s="69"/>
      <c r="B421" s="70"/>
    </row>
    <row r="422" spans="1:2" ht="15">
      <c r="A422" s="69"/>
      <c r="B422" s="70"/>
    </row>
    <row r="423" spans="1:2" ht="15">
      <c r="A423" s="69"/>
      <c r="B423" s="70"/>
    </row>
    <row r="424" spans="1:2" ht="15">
      <c r="A424" s="69"/>
      <c r="B424" s="70"/>
    </row>
    <row r="425" spans="1:2" ht="15">
      <c r="A425" s="69"/>
      <c r="B425" s="70"/>
    </row>
    <row r="426" spans="1:2" ht="15">
      <c r="A426" s="69"/>
      <c r="B426" s="70"/>
    </row>
    <row r="427" spans="1:2" ht="15">
      <c r="A427" s="69"/>
      <c r="B427" s="70"/>
    </row>
    <row r="428" spans="1:2" ht="15">
      <c r="A428" s="69"/>
      <c r="B428" s="70"/>
    </row>
    <row r="429" spans="1:2" ht="15">
      <c r="A429" s="69"/>
      <c r="B429" s="70"/>
    </row>
    <row r="430" spans="1:2" ht="15">
      <c r="A430" s="69"/>
      <c r="B430" s="70"/>
    </row>
    <row r="431" spans="1:2" ht="15">
      <c r="A431" s="69"/>
      <c r="B431" s="70"/>
    </row>
    <row r="432" spans="1:2" ht="15">
      <c r="A432" s="69"/>
      <c r="B432" s="70"/>
    </row>
    <row r="433" spans="1:2" ht="15">
      <c r="A433" s="69"/>
      <c r="B433" s="70"/>
    </row>
    <row r="434" spans="1:2" ht="15">
      <c r="A434" s="69"/>
      <c r="B434" s="70"/>
    </row>
    <row r="435" spans="1:2" ht="15">
      <c r="A435" s="69"/>
      <c r="B435" s="70"/>
    </row>
    <row r="436" spans="1:2" ht="15">
      <c r="A436" s="69"/>
      <c r="B436" s="70"/>
    </row>
    <row r="437" spans="1:2" ht="15">
      <c r="A437" s="69"/>
      <c r="B437" s="70"/>
    </row>
    <row r="438" spans="1:2" ht="15">
      <c r="A438" s="69"/>
      <c r="B438" s="70"/>
    </row>
    <row r="439" spans="1:2" ht="15">
      <c r="A439" s="69"/>
      <c r="B439" s="70"/>
    </row>
    <row r="440" spans="1:2" ht="15">
      <c r="A440" s="69"/>
      <c r="B440" s="70"/>
    </row>
    <row r="441" spans="1:2" ht="15">
      <c r="A441" s="69"/>
      <c r="B441" s="70"/>
    </row>
    <row r="442" spans="1:2" ht="15">
      <c r="A442" s="69"/>
      <c r="B442" s="70"/>
    </row>
    <row r="443" spans="1:2" ht="15">
      <c r="A443" s="69"/>
      <c r="B443" s="70"/>
    </row>
    <row r="444" spans="1:2" ht="15">
      <c r="A444" s="69"/>
      <c r="B444" s="70"/>
    </row>
    <row r="445" spans="1:2" ht="15">
      <c r="A445" s="69"/>
      <c r="B445" s="70"/>
    </row>
    <row r="446" spans="1:2" ht="15">
      <c r="A446" s="69"/>
      <c r="B446" s="70"/>
    </row>
    <row r="447" spans="1:2" ht="15">
      <c r="A447" s="69"/>
      <c r="B447" s="70"/>
    </row>
    <row r="448" spans="1:2" ht="15">
      <c r="A448" s="69"/>
      <c r="B448" s="70"/>
    </row>
    <row r="449" spans="1:2" ht="15">
      <c r="A449" s="69"/>
      <c r="B449" s="70"/>
    </row>
    <row r="450" spans="1:2" ht="15">
      <c r="A450" s="69"/>
      <c r="B450" s="70"/>
    </row>
    <row r="451" spans="1:2" ht="15">
      <c r="A451" s="69"/>
      <c r="B451" s="70"/>
    </row>
    <row r="452" spans="1:2" ht="15">
      <c r="A452" s="69"/>
      <c r="B452" s="70"/>
    </row>
    <row r="453" spans="1:2" ht="15">
      <c r="A453" s="69"/>
      <c r="B453" s="70"/>
    </row>
    <row r="454" spans="1:2" ht="15">
      <c r="A454" s="69"/>
      <c r="B454" s="70"/>
    </row>
    <row r="455" spans="1:2" ht="15">
      <c r="A455" s="69"/>
      <c r="B455" s="70"/>
    </row>
    <row r="456" spans="1:2" ht="15">
      <c r="A456" s="69"/>
      <c r="B456" s="70"/>
    </row>
    <row r="457" spans="1:2" ht="15">
      <c r="A457" s="69"/>
      <c r="B457" s="70"/>
    </row>
    <row r="458" spans="1:2" ht="15">
      <c r="A458" s="69"/>
      <c r="B458" s="70"/>
    </row>
    <row r="459" spans="1:2" ht="15">
      <c r="A459" s="69"/>
      <c r="B459" s="70"/>
    </row>
    <row r="460" spans="1:2" ht="15">
      <c r="A460" s="69"/>
      <c r="B460" s="70"/>
    </row>
    <row r="461" spans="1:2" ht="15">
      <c r="A461" s="69"/>
      <c r="B461" s="70"/>
    </row>
    <row r="462" spans="1:2" ht="15">
      <c r="A462" s="69"/>
      <c r="B462" s="70"/>
    </row>
    <row r="463" spans="1:2" ht="15">
      <c r="A463" s="69"/>
      <c r="B463" s="70"/>
    </row>
    <row r="464" spans="1:2" ht="15">
      <c r="A464" s="69"/>
      <c r="B464" s="70"/>
    </row>
    <row r="465" spans="1:2" ht="15">
      <c r="A465" s="69"/>
      <c r="B465" s="70"/>
    </row>
    <row r="466" spans="1:2" ht="15">
      <c r="A466" s="69"/>
      <c r="B466" s="70"/>
    </row>
    <row r="467" spans="1:2" ht="15">
      <c r="A467" s="69"/>
      <c r="B467" s="70"/>
    </row>
    <row r="468" spans="1:2" ht="15">
      <c r="A468" s="69"/>
      <c r="B468" s="70"/>
    </row>
    <row r="469" spans="1:2" ht="15">
      <c r="A469" s="69"/>
      <c r="B469" s="70"/>
    </row>
    <row r="470" spans="1:2" ht="15">
      <c r="A470" s="69"/>
      <c r="B470" s="70"/>
    </row>
    <row r="471" spans="1:2" ht="15">
      <c r="A471" s="69"/>
      <c r="B471" s="70"/>
    </row>
    <row r="472" spans="1:2" ht="15">
      <c r="A472" s="69"/>
      <c r="B472" s="70"/>
    </row>
    <row r="473" spans="1:2" ht="15">
      <c r="A473" s="69"/>
      <c r="B473" s="70"/>
    </row>
    <row r="474" spans="1:2" ht="15">
      <c r="A474" s="69"/>
      <c r="B474" s="70"/>
    </row>
    <row r="475" spans="1:2" ht="15">
      <c r="A475" s="69"/>
      <c r="B475" s="70"/>
    </row>
    <row r="476" spans="1:2" ht="15">
      <c r="A476" s="69"/>
      <c r="B476" s="70"/>
    </row>
    <row r="477" spans="1:2" ht="15">
      <c r="A477" s="69"/>
      <c r="B477" s="70"/>
    </row>
    <row r="478" spans="1:2" ht="15">
      <c r="A478" s="69"/>
      <c r="B478" s="70"/>
    </row>
    <row r="479" spans="1:2" ht="15">
      <c r="A479" s="69"/>
      <c r="B479" s="70"/>
    </row>
    <row r="480" spans="1:2" ht="15">
      <c r="A480" s="69"/>
      <c r="B480" s="70"/>
    </row>
    <row r="481" spans="1:2" ht="15">
      <c r="A481" s="69"/>
      <c r="B481" s="70"/>
    </row>
    <row r="482" spans="1:2" ht="15">
      <c r="A482" s="69"/>
      <c r="B482" s="70"/>
    </row>
    <row r="483" spans="1:2" ht="15">
      <c r="A483" s="69"/>
      <c r="B483" s="70"/>
    </row>
    <row r="484" spans="1:2" ht="15">
      <c r="A484" s="69"/>
      <c r="B484" s="70"/>
    </row>
    <row r="485" spans="1:2" ht="15">
      <c r="A485" s="69"/>
      <c r="B485" s="70"/>
    </row>
    <row r="486" spans="1:2" ht="15">
      <c r="A486" s="69"/>
      <c r="B486" s="70"/>
    </row>
    <row r="487" spans="1:2" ht="15">
      <c r="A487" s="69"/>
      <c r="B487" s="70"/>
    </row>
    <row r="488" spans="1:2" ht="15">
      <c r="A488" s="69"/>
      <c r="B488" s="70"/>
    </row>
    <row r="489" spans="1:2" ht="15">
      <c r="A489" s="69"/>
      <c r="B489" s="70"/>
    </row>
    <row r="490" spans="1:2" ht="15">
      <c r="A490" s="69"/>
      <c r="B490" s="70"/>
    </row>
    <row r="491" spans="1:2" ht="15">
      <c r="A491" s="69"/>
      <c r="B491" s="70"/>
    </row>
    <row r="492" spans="1:2" ht="15">
      <c r="A492" s="69"/>
      <c r="B492" s="70"/>
    </row>
    <row r="493" spans="1:2" ht="15">
      <c r="A493" s="69"/>
      <c r="B493" s="70"/>
    </row>
    <row r="494" spans="1:2" ht="15">
      <c r="A494" s="69"/>
      <c r="B494" s="70"/>
    </row>
    <row r="495" spans="1:2" ht="15">
      <c r="A495" s="69"/>
      <c r="B495" s="70"/>
    </row>
    <row r="496" spans="1:2" ht="15">
      <c r="A496" s="69"/>
      <c r="B496" s="70"/>
    </row>
    <row r="497" spans="1:2" ht="15">
      <c r="A497" s="69"/>
      <c r="B497" s="70"/>
    </row>
    <row r="498" spans="1:2" ht="15">
      <c r="A498" s="69"/>
      <c r="B498" s="70"/>
    </row>
    <row r="499" spans="1:2" ht="15">
      <c r="A499" s="69"/>
      <c r="B499" s="70"/>
    </row>
    <row r="500" spans="1:2" ht="15">
      <c r="A500" s="69"/>
      <c r="B500" s="70"/>
    </row>
    <row r="501" spans="1:2" ht="15">
      <c r="A501" s="69"/>
      <c r="B501" s="70"/>
    </row>
    <row r="502" spans="1:2" ht="15">
      <c r="A502" s="69"/>
      <c r="B502" s="70"/>
    </row>
    <row r="503" spans="1:2" ht="15">
      <c r="A503" s="69"/>
      <c r="B503" s="70"/>
    </row>
    <row r="504" spans="1:2" ht="15">
      <c r="A504" s="69"/>
      <c r="B504" s="70"/>
    </row>
    <row r="505" spans="1:2" ht="15">
      <c r="A505" s="69"/>
      <c r="B505" s="70"/>
    </row>
    <row r="506" spans="1:2" ht="15">
      <c r="A506" s="69"/>
      <c r="B506" s="70"/>
    </row>
    <row r="507" spans="1:2" ht="15">
      <c r="A507" s="69"/>
      <c r="B507" s="70"/>
    </row>
    <row r="508" spans="1:2" ht="15">
      <c r="A508" s="69"/>
      <c r="B508" s="70"/>
    </row>
    <row r="509" spans="1:2" ht="15">
      <c r="A509" s="69"/>
      <c r="B509" s="70"/>
    </row>
    <row r="510" spans="1:2" ht="15">
      <c r="A510" s="69"/>
      <c r="B510" s="70"/>
    </row>
    <row r="511" spans="1:2" ht="15">
      <c r="A511" s="69"/>
      <c r="B511" s="70"/>
    </row>
    <row r="512" spans="1:2" ht="15">
      <c r="A512" s="69"/>
      <c r="B512" s="70"/>
    </row>
    <row r="513" spans="1:2" ht="15">
      <c r="A513" s="69"/>
      <c r="B513" s="70"/>
    </row>
    <row r="514" spans="1:2" ht="15">
      <c r="A514" s="69"/>
      <c r="B514" s="70"/>
    </row>
    <row r="515" spans="1:2" ht="15">
      <c r="A515" s="69"/>
      <c r="B515" s="70"/>
    </row>
    <row r="516" spans="1:2" ht="15">
      <c r="A516" s="69"/>
      <c r="B516" s="70"/>
    </row>
    <row r="517" spans="1:2" ht="15">
      <c r="A517" s="69"/>
      <c r="B517" s="70"/>
    </row>
    <row r="518" spans="1:2" ht="15">
      <c r="A518" s="69"/>
      <c r="B518" s="70"/>
    </row>
    <row r="519" spans="1:2" ht="15">
      <c r="A519" s="69"/>
      <c r="B519" s="70"/>
    </row>
    <row r="520" spans="1:2" ht="15">
      <c r="A520" s="69"/>
      <c r="B520" s="70"/>
    </row>
    <row r="521" spans="1:2" ht="15">
      <c r="A521" s="69"/>
      <c r="B521" s="70"/>
    </row>
    <row r="522" spans="1:2" ht="15">
      <c r="A522" s="69"/>
      <c r="B522" s="70"/>
    </row>
    <row r="523" spans="1:2" ht="15">
      <c r="A523" s="69"/>
      <c r="B523" s="70"/>
    </row>
    <row r="524" spans="1:2" ht="15">
      <c r="A524" s="69"/>
      <c r="B524" s="70"/>
    </row>
    <row r="525" spans="1:2" ht="15">
      <c r="A525" s="69"/>
      <c r="B525" s="70"/>
    </row>
    <row r="526" spans="1:2" ht="15">
      <c r="A526" s="69"/>
      <c r="B526" s="70"/>
    </row>
    <row r="527" spans="1:2" ht="15">
      <c r="A527" s="69"/>
      <c r="B527" s="70"/>
    </row>
    <row r="528" spans="1:2" ht="15">
      <c r="A528" s="69"/>
      <c r="B528" s="70"/>
    </row>
    <row r="529" spans="1:2" ht="15">
      <c r="A529" s="69"/>
      <c r="B529" s="70"/>
    </row>
    <row r="530" spans="1:2" ht="15">
      <c r="A530" s="69"/>
      <c r="B530" s="70"/>
    </row>
    <row r="531" spans="1:2" ht="15">
      <c r="A531" s="69"/>
      <c r="B531" s="70"/>
    </row>
    <row r="532" spans="1:2" ht="15">
      <c r="A532" s="69"/>
      <c r="B532" s="70"/>
    </row>
    <row r="533" spans="1:2" ht="15">
      <c r="A533" s="69"/>
      <c r="B533" s="70"/>
    </row>
    <row r="534" spans="1:2" ht="15">
      <c r="A534" s="69"/>
      <c r="B534" s="70"/>
    </row>
    <row r="535" spans="1:2" ht="15">
      <c r="A535" s="69"/>
      <c r="B535" s="70"/>
    </row>
    <row r="536" spans="1:2" ht="15">
      <c r="A536" s="69"/>
      <c r="B536" s="70"/>
    </row>
    <row r="537" spans="1:2" ht="15">
      <c r="A537" s="69"/>
      <c r="B537" s="70"/>
    </row>
    <row r="538" spans="1:2" ht="15">
      <c r="A538" s="69"/>
      <c r="B538" s="70"/>
    </row>
    <row r="539" spans="1:2" ht="15">
      <c r="A539" s="69"/>
      <c r="B539" s="70"/>
    </row>
    <row r="540" spans="1:2" ht="15">
      <c r="A540" s="69"/>
      <c r="B540" s="70"/>
    </row>
    <row r="541" spans="1:2" ht="15">
      <c r="A541" s="69"/>
      <c r="B541" s="70"/>
    </row>
    <row r="542" spans="1:2" ht="15">
      <c r="A542" s="69"/>
      <c r="B542" s="70"/>
    </row>
    <row r="543" spans="1:2" ht="15">
      <c r="A543" s="69"/>
      <c r="B543" s="70"/>
    </row>
    <row r="544" spans="1:2" ht="15">
      <c r="A544" s="69"/>
      <c r="B544" s="70"/>
    </row>
    <row r="545" spans="1:2" ht="15">
      <c r="A545" s="69"/>
      <c r="B545" s="70"/>
    </row>
    <row r="546" spans="1:2" ht="15">
      <c r="A546" s="69"/>
      <c r="B546" s="70"/>
    </row>
    <row r="547" spans="1:2" ht="15">
      <c r="A547" s="69"/>
      <c r="B547" s="70"/>
    </row>
    <row r="548" spans="1:2" ht="15">
      <c r="A548" s="69"/>
      <c r="B548" s="70"/>
    </row>
    <row r="549" spans="1:2" ht="15">
      <c r="A549" s="69"/>
      <c r="B549" s="70"/>
    </row>
    <row r="550" spans="1:2" ht="15">
      <c r="A550" s="69"/>
      <c r="B550" s="70"/>
    </row>
    <row r="551" spans="1:2" ht="15">
      <c r="A551" s="69"/>
      <c r="B551" s="70"/>
    </row>
    <row r="552" spans="1:2" ht="15">
      <c r="A552" s="69"/>
      <c r="B552" s="70"/>
    </row>
    <row r="553" spans="1:2" ht="15">
      <c r="A553" s="69"/>
      <c r="B553" s="70"/>
    </row>
    <row r="554" spans="1:2" ht="15">
      <c r="A554" s="69"/>
      <c r="B554" s="70"/>
    </row>
    <row r="555" spans="1:2" ht="15">
      <c r="A555" s="69"/>
      <c r="B555" s="70"/>
    </row>
    <row r="556" spans="1:2" ht="15">
      <c r="A556" s="69"/>
      <c r="B556" s="70"/>
    </row>
    <row r="557" spans="1:2" ht="15">
      <c r="A557" s="69"/>
      <c r="B557" s="70"/>
    </row>
    <row r="558" spans="1:2" ht="15">
      <c r="A558" s="69"/>
      <c r="B558" s="70"/>
    </row>
    <row r="559" spans="1:2" ht="15">
      <c r="A559" s="69"/>
      <c r="B559" s="70"/>
    </row>
    <row r="560" spans="1:2" ht="15">
      <c r="A560" s="69"/>
      <c r="B560" s="70"/>
    </row>
    <row r="561" spans="1:2" ht="15">
      <c r="A561" s="69"/>
      <c r="B561" s="70"/>
    </row>
    <row r="562" spans="1:2" ht="15">
      <c r="A562" s="69"/>
      <c r="B562" s="70"/>
    </row>
    <row r="563" spans="1:2" ht="15">
      <c r="A563" s="69"/>
      <c r="B563" s="70"/>
    </row>
    <row r="564" spans="1:2" ht="15">
      <c r="A564" s="69"/>
      <c r="B564" s="70"/>
    </row>
    <row r="565" spans="1:2" ht="15">
      <c r="A565" s="69"/>
      <c r="B565" s="70"/>
    </row>
    <row r="566" spans="1:2" ht="15">
      <c r="A566" s="69"/>
      <c r="B566" s="70"/>
    </row>
    <row r="567" spans="1:2" ht="15">
      <c r="A567" s="69"/>
      <c r="B567" s="70"/>
    </row>
    <row r="568" spans="1:2" ht="15">
      <c r="A568" s="69"/>
      <c r="B568" s="70"/>
    </row>
    <row r="569" spans="1:2" ht="15">
      <c r="A569" s="69"/>
      <c r="B569" s="70"/>
    </row>
    <row r="570" spans="1:2" ht="15">
      <c r="A570" s="69"/>
      <c r="B570" s="70"/>
    </row>
    <row r="571" spans="1:2" ht="15">
      <c r="A571" s="69"/>
      <c r="B571" s="70"/>
    </row>
    <row r="572" spans="1:2" ht="15">
      <c r="A572" s="69"/>
      <c r="B572" s="70"/>
    </row>
    <row r="573" spans="1:2" ht="15">
      <c r="A573" s="69"/>
      <c r="B573" s="70"/>
    </row>
    <row r="574" spans="1:2" ht="15">
      <c r="A574" s="69"/>
      <c r="B574" s="70"/>
    </row>
    <row r="575" spans="1:2" ht="15">
      <c r="A575" s="69"/>
      <c r="B575" s="70"/>
    </row>
    <row r="576" spans="1:2" ht="15">
      <c r="A576" s="69"/>
      <c r="B576" s="70"/>
    </row>
    <row r="577" spans="1:2" ht="15">
      <c r="A577" s="69"/>
      <c r="B577" s="70"/>
    </row>
    <row r="578" spans="1:2" ht="15">
      <c r="A578" s="69"/>
      <c r="B578" s="70"/>
    </row>
    <row r="579" spans="1:2" ht="15">
      <c r="A579" s="69"/>
      <c r="B579" s="70"/>
    </row>
    <row r="580" spans="1:2" ht="15">
      <c r="A580" s="69"/>
      <c r="B580" s="70"/>
    </row>
    <row r="581" spans="1:2" ht="15">
      <c r="A581" s="69"/>
      <c r="B581" s="70"/>
    </row>
    <row r="582" spans="1:2" ht="15">
      <c r="A582" s="69"/>
      <c r="B582" s="70"/>
    </row>
    <row r="583" spans="1:2" ht="15">
      <c r="A583" s="69"/>
      <c r="B583" s="70"/>
    </row>
    <row r="584" spans="1:2" ht="15">
      <c r="A584" s="69"/>
      <c r="B584" s="70"/>
    </row>
    <row r="585" spans="1:2" ht="15">
      <c r="A585" s="69"/>
      <c r="B585" s="70"/>
    </row>
    <row r="586" spans="1:2" ht="15">
      <c r="A586" s="69"/>
      <c r="B586" s="70"/>
    </row>
    <row r="587" spans="1:2" ht="15">
      <c r="A587" s="69"/>
      <c r="B587" s="70"/>
    </row>
    <row r="588" spans="1:2" ht="15">
      <c r="A588" s="69"/>
      <c r="B588" s="70"/>
    </row>
    <row r="589" spans="1:2" ht="15">
      <c r="A589" s="69"/>
      <c r="B589" s="70"/>
    </row>
    <row r="590" spans="1:2" ht="15">
      <c r="A590" s="69"/>
      <c r="B590" s="70"/>
    </row>
    <row r="591" spans="1:2" ht="15">
      <c r="A591" s="69"/>
      <c r="B591" s="70"/>
    </row>
    <row r="592" spans="1:2" ht="15">
      <c r="A592" s="69"/>
      <c r="B592" s="70"/>
    </row>
    <row r="593" spans="1:2" ht="15">
      <c r="A593" s="69"/>
      <c r="B593" s="70"/>
    </row>
    <row r="594" spans="1:2" ht="15">
      <c r="A594" s="69"/>
      <c r="B594" s="70"/>
    </row>
    <row r="595" spans="1:2" ht="15">
      <c r="A595" s="69"/>
      <c r="B595" s="70"/>
    </row>
    <row r="596" spans="1:2" ht="15">
      <c r="A596" s="69"/>
      <c r="B596" s="70"/>
    </row>
    <row r="597" spans="1:2" ht="15">
      <c r="A597" s="69"/>
      <c r="B597" s="70"/>
    </row>
    <row r="598" spans="1:2" ht="15">
      <c r="A598" s="69"/>
      <c r="B598" s="70"/>
    </row>
    <row r="599" spans="1:2" ht="15">
      <c r="A599" s="69"/>
      <c r="B599" s="70"/>
    </row>
    <row r="600" spans="1:2" ht="15">
      <c r="A600" s="69"/>
      <c r="B600" s="70"/>
    </row>
    <row r="601" spans="1:2" ht="15">
      <c r="A601" s="69"/>
      <c r="B601" s="70"/>
    </row>
    <row r="602" spans="1:2" ht="15">
      <c r="A602" s="69"/>
      <c r="B602" s="70"/>
    </row>
    <row r="603" spans="1:2" ht="15">
      <c r="A603" s="69"/>
      <c r="B603" s="70"/>
    </row>
    <row r="604" spans="1:2" ht="15">
      <c r="A604" s="69"/>
      <c r="B604" s="70"/>
    </row>
    <row r="605" spans="1:2" ht="15">
      <c r="A605" s="69"/>
      <c r="B605" s="70"/>
    </row>
    <row r="606" spans="1:2" ht="15">
      <c r="A606" s="69"/>
      <c r="B606" s="70"/>
    </row>
    <row r="607" spans="1:2" ht="15">
      <c r="A607" s="69"/>
      <c r="B607" s="70"/>
    </row>
    <row r="608" spans="1:2" ht="15">
      <c r="A608" s="69"/>
      <c r="B608" s="70"/>
    </row>
    <row r="609" spans="1:2" ht="15">
      <c r="A609" s="69"/>
      <c r="B609" s="70"/>
    </row>
    <row r="610" spans="1:2" ht="15">
      <c r="A610" s="69"/>
      <c r="B610" s="70"/>
    </row>
    <row r="611" spans="1:2" ht="15">
      <c r="A611" s="69"/>
      <c r="B611" s="70"/>
    </row>
    <row r="612" spans="1:2" ht="15">
      <c r="A612" s="69"/>
      <c r="B612" s="70"/>
    </row>
    <row r="613" spans="1:2" ht="15">
      <c r="A613" s="69"/>
      <c r="B613" s="70"/>
    </row>
    <row r="614" spans="1:2" ht="15">
      <c r="A614" s="69"/>
      <c r="B614" s="70"/>
    </row>
    <row r="615" spans="1:2" ht="15">
      <c r="A615" s="69"/>
      <c r="B615" s="70"/>
    </row>
    <row r="616" spans="1:2" ht="15">
      <c r="A616" s="69"/>
      <c r="B616" s="70"/>
    </row>
    <row r="617" spans="1:2" ht="15">
      <c r="A617" s="69"/>
      <c r="B617" s="70"/>
    </row>
    <row r="618" spans="1:2" ht="15">
      <c r="A618" s="69"/>
      <c r="B618" s="70"/>
    </row>
    <row r="619" spans="1:2" ht="15">
      <c r="A619" s="69"/>
      <c r="B619" s="70"/>
    </row>
    <row r="620" spans="1:2" ht="15">
      <c r="A620" s="69"/>
      <c r="B620" s="70"/>
    </row>
    <row r="621" spans="1:2" ht="15">
      <c r="A621" s="69"/>
      <c r="B621" s="70"/>
    </row>
    <row r="622" spans="1:2" ht="15">
      <c r="A622" s="69"/>
      <c r="B622" s="70"/>
    </row>
    <row r="623" spans="1:2" ht="15">
      <c r="A623" s="69"/>
      <c r="B623" s="70"/>
    </row>
    <row r="624" spans="1:2" ht="15">
      <c r="A624" s="69"/>
      <c r="B624" s="70"/>
    </row>
    <row r="625" spans="1:2" ht="15">
      <c r="A625" s="69"/>
      <c r="B625" s="70"/>
    </row>
    <row r="626" spans="1:2" ht="15">
      <c r="A626" s="69"/>
      <c r="B626" s="70"/>
    </row>
    <row r="627" spans="1:2" ht="15">
      <c r="A627" s="69"/>
      <c r="B627" s="70"/>
    </row>
    <row r="628" spans="1:2" ht="15">
      <c r="A628" s="69"/>
      <c r="B628" s="70"/>
    </row>
    <row r="629" spans="1:2" ht="15">
      <c r="A629" s="69"/>
      <c r="B629" s="70"/>
    </row>
    <row r="630" spans="1:2" ht="15">
      <c r="A630" s="69"/>
      <c r="B630" s="70"/>
    </row>
    <row r="631" spans="1:2" ht="15">
      <c r="A631" s="69"/>
      <c r="B631" s="70"/>
    </row>
    <row r="632" spans="1:2" ht="15">
      <c r="A632" s="69"/>
      <c r="B632" s="70"/>
    </row>
    <row r="633" spans="1:2" ht="15">
      <c r="A633" s="69"/>
      <c r="B633" s="70"/>
    </row>
    <row r="634" spans="1:2" ht="15">
      <c r="A634" s="69"/>
      <c r="B634" s="70"/>
    </row>
    <row r="635" spans="1:2" ht="15">
      <c r="A635" s="69"/>
      <c r="B635" s="70"/>
    </row>
    <row r="636" spans="1:2" ht="15">
      <c r="A636" s="69"/>
      <c r="B636" s="70"/>
    </row>
    <row r="637" spans="1:2" ht="15">
      <c r="A637" s="69"/>
      <c r="B637" s="70"/>
    </row>
    <row r="638" spans="1:2" ht="15">
      <c r="A638" s="69"/>
      <c r="B638" s="70"/>
    </row>
    <row r="639" spans="1:2" ht="15">
      <c r="A639" s="69"/>
      <c r="B639" s="70"/>
    </row>
    <row r="640" spans="1:2" ht="15">
      <c r="A640" s="69"/>
      <c r="B640" s="70"/>
    </row>
    <row r="641" spans="1:2" ht="15">
      <c r="A641" s="69"/>
      <c r="B641" s="70"/>
    </row>
    <row r="642" spans="1:2" ht="15">
      <c r="A642" s="69"/>
      <c r="B642" s="70"/>
    </row>
    <row r="643" spans="1:2" ht="15">
      <c r="A643" s="69"/>
      <c r="B643" s="70"/>
    </row>
    <row r="644" spans="1:2" ht="15">
      <c r="A644" s="69"/>
      <c r="B644" s="70"/>
    </row>
    <row r="645" spans="1:2" ht="15">
      <c r="A645" s="69"/>
      <c r="B645" s="70"/>
    </row>
    <row r="646" spans="1:2" ht="15">
      <c r="A646" s="69"/>
      <c r="B646" s="70"/>
    </row>
    <row r="647" spans="1:2" ht="15">
      <c r="A647" s="69"/>
      <c r="B647" s="70"/>
    </row>
    <row r="648" spans="1:2" ht="15">
      <c r="A648" s="69"/>
      <c r="B648" s="70"/>
    </row>
    <row r="649" spans="1:2" ht="15">
      <c r="A649" s="69"/>
      <c r="B649" s="70"/>
    </row>
    <row r="650" spans="1:2" ht="15">
      <c r="A650" s="69"/>
      <c r="B650" s="70"/>
    </row>
    <row r="651" spans="1:2" ht="15">
      <c r="A651" s="69"/>
      <c r="B651" s="70"/>
    </row>
    <row r="652" spans="1:2" ht="15">
      <c r="A652" s="69"/>
      <c r="B652" s="70"/>
    </row>
    <row r="653" spans="1:2" ht="15">
      <c r="A653" s="69"/>
      <c r="B653" s="70"/>
    </row>
    <row r="654" spans="1:2" ht="15">
      <c r="A654" s="69"/>
      <c r="B654" s="70"/>
    </row>
    <row r="655" spans="1:2" ht="15">
      <c r="A655" s="69"/>
      <c r="B655" s="70"/>
    </row>
    <row r="656" spans="1:2" ht="15">
      <c r="A656" s="69"/>
      <c r="B656" s="70"/>
    </row>
    <row r="657" spans="1:2" ht="15">
      <c r="A657" s="69"/>
      <c r="B657" s="70"/>
    </row>
    <row r="658" spans="1:2" ht="15">
      <c r="A658" s="69"/>
      <c r="B658" s="70"/>
    </row>
    <row r="659" spans="1:2" ht="15">
      <c r="A659" s="69"/>
      <c r="B659" s="70"/>
    </row>
    <row r="660" spans="1:2" ht="15">
      <c r="A660" s="69"/>
      <c r="B660" s="70"/>
    </row>
    <row r="661" spans="1:2" ht="15">
      <c r="A661" s="69"/>
      <c r="B661" s="70"/>
    </row>
    <row r="662" spans="1:2" ht="15">
      <c r="A662" s="69"/>
      <c r="B662" s="70"/>
    </row>
    <row r="663" spans="1:2" ht="15">
      <c r="A663" s="69"/>
      <c r="B663" s="70"/>
    </row>
    <row r="664" spans="1:2" ht="15">
      <c r="A664" s="69"/>
      <c r="B664" s="70"/>
    </row>
    <row r="665" spans="1:2" ht="15">
      <c r="A665" s="69"/>
      <c r="B665" s="70"/>
    </row>
    <row r="666" spans="1:2" ht="15">
      <c r="A666" s="69"/>
      <c r="B666" s="70"/>
    </row>
    <row r="667" spans="1:2" ht="15">
      <c r="A667" s="69"/>
      <c r="B667" s="70"/>
    </row>
    <row r="668" spans="1:2" ht="15">
      <c r="A668" s="69"/>
      <c r="B668" s="70"/>
    </row>
    <row r="669" spans="1:2" ht="15">
      <c r="A669" s="69"/>
      <c r="B669" s="70"/>
    </row>
    <row r="670" spans="1:2" ht="15">
      <c r="A670" s="69"/>
      <c r="B670" s="70"/>
    </row>
    <row r="671" spans="1:2" ht="15">
      <c r="A671" s="69"/>
      <c r="B671" s="70"/>
    </row>
    <row r="672" spans="1:2" ht="15">
      <c r="A672" s="69"/>
      <c r="B672" s="70"/>
    </row>
    <row r="673" spans="1:2" ht="15">
      <c r="A673" s="69"/>
      <c r="B673" s="70"/>
    </row>
    <row r="674" spans="1:2" ht="15">
      <c r="A674" s="69"/>
      <c r="B674" s="70"/>
    </row>
    <row r="675" spans="1:2" ht="15">
      <c r="A675" s="69"/>
      <c r="B675" s="70"/>
    </row>
    <row r="676" spans="1:2" ht="15">
      <c r="A676" s="69"/>
      <c r="B676" s="70"/>
    </row>
    <row r="677" spans="1:2" ht="15">
      <c r="A677" s="69"/>
      <c r="B677" s="70"/>
    </row>
    <row r="678" spans="1:2" ht="15">
      <c r="A678" s="69"/>
      <c r="B678" s="70"/>
    </row>
    <row r="679" spans="1:2" ht="15">
      <c r="A679" s="69"/>
      <c r="B679" s="70"/>
    </row>
    <row r="680" spans="1:2" ht="15">
      <c r="A680" s="69"/>
      <c r="B680" s="70"/>
    </row>
    <row r="681" spans="1:2" ht="15">
      <c r="A681" s="69"/>
      <c r="B681" s="70"/>
    </row>
    <row r="682" spans="1:2" ht="15">
      <c r="A682" s="69"/>
      <c r="B682" s="70"/>
    </row>
    <row r="683" spans="1:2" ht="15">
      <c r="A683" s="69"/>
      <c r="B683" s="70"/>
    </row>
    <row r="684" spans="1:2" ht="15">
      <c r="A684" s="69"/>
      <c r="B684" s="70"/>
    </row>
    <row r="685" spans="1:2" ht="15">
      <c r="A685" s="69"/>
      <c r="B685" s="70"/>
    </row>
    <row r="686" spans="1:2" ht="15">
      <c r="A686" s="69"/>
      <c r="B686" s="70"/>
    </row>
    <row r="687" spans="1:2" ht="15">
      <c r="A687" s="69"/>
      <c r="B687" s="70"/>
    </row>
    <row r="688" spans="1:2" ht="15">
      <c r="A688" s="69"/>
      <c r="B688" s="70"/>
    </row>
    <row r="689" spans="1:2" ht="15">
      <c r="A689" s="69"/>
      <c r="B689" s="70"/>
    </row>
    <row r="690" spans="1:2" ht="15">
      <c r="A690" s="69"/>
      <c r="B690" s="70"/>
    </row>
    <row r="691" spans="1:2" ht="15">
      <c r="A691" s="69"/>
      <c r="B691" s="70"/>
    </row>
    <row r="692" spans="1:2" ht="15">
      <c r="A692" s="69"/>
      <c r="B692" s="70"/>
    </row>
    <row r="693" spans="1:2" ht="15">
      <c r="A693" s="69"/>
      <c r="B693" s="70"/>
    </row>
    <row r="694" spans="1:2" ht="15">
      <c r="A694" s="69"/>
      <c r="B694" s="70"/>
    </row>
    <row r="695" spans="1:2" ht="15">
      <c r="A695" s="69"/>
      <c r="B695" s="70"/>
    </row>
    <row r="696" spans="1:2" ht="15">
      <c r="A696" s="69"/>
      <c r="B696" s="70"/>
    </row>
    <row r="697" spans="1:2" ht="15">
      <c r="A697" s="69"/>
      <c r="B697" s="70"/>
    </row>
    <row r="698" spans="1:2" ht="15">
      <c r="A698" s="69"/>
      <c r="B698" s="70"/>
    </row>
    <row r="699" spans="1:2" ht="15">
      <c r="A699" s="69"/>
      <c r="B699" s="70"/>
    </row>
    <row r="700" spans="1:2" ht="15">
      <c r="A700" s="69"/>
      <c r="B700" s="70"/>
    </row>
    <row r="701" spans="1:2" ht="15">
      <c r="A701" s="69"/>
      <c r="B701" s="70"/>
    </row>
    <row r="702" spans="1:2" ht="15">
      <c r="A702" s="69"/>
      <c r="B702" s="70"/>
    </row>
    <row r="703" spans="1:2" ht="15">
      <c r="A703" s="69"/>
      <c r="B703" s="70"/>
    </row>
    <row r="704" spans="1:2" ht="15">
      <c r="A704" s="69"/>
      <c r="B704" s="70"/>
    </row>
    <row r="705" spans="1:2" ht="15">
      <c r="A705" s="69"/>
      <c r="B705" s="70"/>
    </row>
    <row r="706" spans="1:2" ht="15">
      <c r="A706" s="69"/>
      <c r="B706" s="70"/>
    </row>
    <row r="707" spans="1:2" ht="15">
      <c r="A707" s="69"/>
      <c r="B707" s="70"/>
    </row>
    <row r="708" spans="1:2" ht="15">
      <c r="A708" s="69"/>
      <c r="B708" s="70"/>
    </row>
    <row r="709" spans="1:2" ht="15">
      <c r="A709" s="69"/>
      <c r="B709" s="70"/>
    </row>
    <row r="710" spans="1:2" ht="15">
      <c r="A710" s="69"/>
      <c r="B710" s="70"/>
    </row>
    <row r="711" spans="1:2" ht="15">
      <c r="A711" s="69"/>
      <c r="B711" s="70"/>
    </row>
    <row r="712" spans="1:2" ht="15">
      <c r="A712" s="69"/>
      <c r="B712" s="70"/>
    </row>
    <row r="713" spans="1:2" ht="15">
      <c r="A713" s="69"/>
      <c r="B713" s="70"/>
    </row>
    <row r="714" spans="1:2" ht="15">
      <c r="A714" s="69"/>
      <c r="B714" s="70"/>
    </row>
    <row r="715" spans="1:2" ht="15">
      <c r="A715" s="69"/>
      <c r="B715" s="70"/>
    </row>
    <row r="716" spans="1:2" ht="15">
      <c r="A716" s="69"/>
      <c r="B716" s="70"/>
    </row>
    <row r="717" spans="1:2" ht="15">
      <c r="A717" s="69"/>
      <c r="B717" s="70"/>
    </row>
    <row r="718" spans="1:2" ht="15">
      <c r="A718" s="69"/>
      <c r="B718" s="70"/>
    </row>
    <row r="719" spans="1:2" ht="15">
      <c r="A719" s="69"/>
      <c r="B719" s="70"/>
    </row>
    <row r="720" spans="1:2" ht="15">
      <c r="A720" s="69"/>
      <c r="B720" s="70"/>
    </row>
    <row r="721" spans="1:2" ht="15">
      <c r="A721" s="69"/>
      <c r="B721" s="70"/>
    </row>
    <row r="722" spans="1:2" ht="15">
      <c r="A722" s="69"/>
      <c r="B722" s="70"/>
    </row>
    <row r="723" spans="1:2" ht="15">
      <c r="A723" s="69"/>
      <c r="B723" s="70"/>
    </row>
    <row r="724" spans="1:2" ht="15">
      <c r="A724" s="69"/>
      <c r="B724" s="70"/>
    </row>
    <row r="725" spans="1:2" ht="15">
      <c r="A725" s="69"/>
      <c r="B725" s="70"/>
    </row>
    <row r="726" spans="1:2" ht="15">
      <c r="A726" s="69"/>
      <c r="B726" s="70"/>
    </row>
    <row r="727" spans="1:2" ht="15">
      <c r="A727" s="69"/>
      <c r="B727" s="70"/>
    </row>
    <row r="728" spans="1:2" ht="15">
      <c r="A728" s="69"/>
      <c r="B728" s="70"/>
    </row>
    <row r="729" spans="1:2" ht="15">
      <c r="A729" s="69"/>
      <c r="B729" s="70"/>
    </row>
    <row r="730" spans="1:2" ht="15">
      <c r="A730" s="69"/>
      <c r="B730" s="70"/>
    </row>
    <row r="731" spans="1:2" ht="15">
      <c r="A731" s="69"/>
      <c r="B731" s="70"/>
    </row>
    <row r="732" spans="1:2" ht="15">
      <c r="A732" s="69"/>
      <c r="B732" s="70"/>
    </row>
    <row r="733" spans="1:2" ht="15">
      <c r="A733" s="69"/>
      <c r="B733" s="70"/>
    </row>
    <row r="734" spans="1:2" ht="15">
      <c r="A734" s="69"/>
      <c r="B734" s="70"/>
    </row>
    <row r="735" spans="1:2" ht="15">
      <c r="A735" s="69"/>
      <c r="B735" s="70"/>
    </row>
    <row r="736" spans="1:2" ht="15">
      <c r="A736" s="69"/>
      <c r="B736" s="70"/>
    </row>
    <row r="737" spans="1:2" ht="15">
      <c r="A737" s="69"/>
      <c r="B737" s="70"/>
    </row>
    <row r="738" spans="1:2" ht="15">
      <c r="A738" s="69"/>
      <c r="B738" s="70"/>
    </row>
    <row r="739" spans="1:2" ht="15">
      <c r="A739" s="69"/>
      <c r="B739" s="70"/>
    </row>
    <row r="740" spans="1:2" ht="15">
      <c r="A740" s="69"/>
      <c r="B740" s="70"/>
    </row>
    <row r="741" spans="1:2" ht="15">
      <c r="A741" s="69"/>
      <c r="B741" s="70"/>
    </row>
    <row r="742" spans="1:2" ht="15">
      <c r="A742" s="69"/>
      <c r="B742" s="70"/>
    </row>
    <row r="743" spans="1:2" ht="15">
      <c r="A743" s="69"/>
      <c r="B743" s="70"/>
    </row>
    <row r="744" spans="1:2" ht="15">
      <c r="A744" s="69"/>
      <c r="B744" s="70"/>
    </row>
    <row r="745" spans="1:2" ht="15">
      <c r="A745" s="69"/>
      <c r="B745" s="70"/>
    </row>
    <row r="746" spans="1:2" ht="15">
      <c r="A746" s="69"/>
      <c r="B746" s="70"/>
    </row>
    <row r="747" spans="1:2" ht="15">
      <c r="A747" s="69"/>
      <c r="B747" s="70"/>
    </row>
    <row r="748" spans="1:2" ht="15">
      <c r="A748" s="69"/>
      <c r="B748" s="70"/>
    </row>
    <row r="749" spans="1:2" ht="15">
      <c r="A749" s="69"/>
      <c r="B749" s="70"/>
    </row>
    <row r="750" spans="1:2" ht="15">
      <c r="A750" s="69"/>
      <c r="B750" s="70"/>
    </row>
    <row r="751" spans="1:2" ht="15">
      <c r="A751" s="69"/>
      <c r="B751" s="70"/>
    </row>
    <row r="752" spans="1:2" ht="15">
      <c r="A752" s="69"/>
      <c r="B752" s="70"/>
    </row>
    <row r="753" spans="1:2" ht="15">
      <c r="A753" s="69"/>
      <c r="B753" s="70"/>
    </row>
    <row r="754" spans="1:2" ht="15">
      <c r="A754" s="69"/>
      <c r="B754" s="70"/>
    </row>
    <row r="755" spans="1:2" ht="15">
      <c r="A755" s="69"/>
      <c r="B755" s="70"/>
    </row>
    <row r="756" spans="1:2" ht="15">
      <c r="A756" s="69"/>
      <c r="B756" s="70"/>
    </row>
    <row r="757" spans="1:2" ht="15">
      <c r="A757" s="69"/>
      <c r="B757" s="70"/>
    </row>
    <row r="758" spans="1:2" ht="15">
      <c r="A758" s="69"/>
      <c r="B758" s="70"/>
    </row>
    <row r="759" spans="1:2" ht="15">
      <c r="A759" s="69"/>
      <c r="B759" s="70"/>
    </row>
    <row r="760" spans="1:2" ht="15">
      <c r="A760" s="69"/>
      <c r="B760" s="70"/>
    </row>
    <row r="761" spans="1:2" ht="15">
      <c r="A761" s="69"/>
      <c r="B761" s="70"/>
    </row>
    <row r="762" spans="1:2" ht="15">
      <c r="A762" s="69"/>
      <c r="B762" s="70"/>
    </row>
    <row r="763" spans="1:2" ht="15">
      <c r="A763" s="69"/>
      <c r="B763" s="70"/>
    </row>
    <row r="764" spans="1:2" ht="15">
      <c r="A764" s="69"/>
      <c r="B764" s="70"/>
    </row>
    <row r="765" spans="1:2" ht="15">
      <c r="A765" s="69"/>
      <c r="B765" s="70"/>
    </row>
    <row r="766" spans="1:2" ht="15">
      <c r="A766" s="69"/>
      <c r="B766" s="70"/>
    </row>
    <row r="767" spans="1:2" ht="15">
      <c r="A767" s="69"/>
      <c r="B767" s="70"/>
    </row>
    <row r="768" spans="1:2" ht="15">
      <c r="A768" s="69"/>
      <c r="B768" s="70"/>
    </row>
    <row r="769" spans="1:2" ht="15">
      <c r="A769" s="69"/>
      <c r="B769" s="70"/>
    </row>
    <row r="770" spans="1:2" ht="15">
      <c r="A770" s="69"/>
      <c r="B770" s="70"/>
    </row>
    <row r="771" spans="1:2" ht="15">
      <c r="A771" s="69"/>
      <c r="B771" s="70"/>
    </row>
    <row r="772" spans="1:2" ht="15">
      <c r="A772" s="69"/>
      <c r="B772" s="70"/>
    </row>
    <row r="773" spans="1:2" ht="15">
      <c r="A773" s="69"/>
      <c r="B773" s="70"/>
    </row>
    <row r="774" spans="1:2" ht="15">
      <c r="A774" s="69"/>
      <c r="B774" s="70"/>
    </row>
    <row r="775" spans="1:2" ht="15">
      <c r="A775" s="69"/>
      <c r="B775" s="70"/>
    </row>
    <row r="776" spans="1:2" ht="15">
      <c r="A776" s="69"/>
      <c r="B776" s="70"/>
    </row>
    <row r="777" spans="1:2" ht="15">
      <c r="A777" s="69"/>
      <c r="B777" s="70"/>
    </row>
    <row r="778" spans="1:2" ht="15">
      <c r="A778" s="69"/>
      <c r="B778" s="70"/>
    </row>
    <row r="779" spans="1:2" ht="15">
      <c r="A779" s="69"/>
      <c r="B779" s="70"/>
    </row>
    <row r="780" spans="1:2" ht="15">
      <c r="A780" s="69"/>
      <c r="B780" s="70"/>
    </row>
    <row r="781" spans="1:2" ht="15">
      <c r="A781" s="69"/>
      <c r="B781" s="70"/>
    </row>
    <row r="782" spans="1:2" ht="15">
      <c r="A782" s="69"/>
      <c r="B782" s="70"/>
    </row>
    <row r="783" spans="1:2" ht="15">
      <c r="A783" s="69"/>
      <c r="B783" s="70"/>
    </row>
    <row r="784" spans="1:2" ht="15">
      <c r="A784" s="69"/>
      <c r="B784" s="70"/>
    </row>
    <row r="785" spans="1:2" ht="15">
      <c r="A785" s="69"/>
      <c r="B785" s="70"/>
    </row>
    <row r="786" spans="1:2" ht="15">
      <c r="A786" s="69"/>
      <c r="B786" s="70"/>
    </row>
    <row r="787" spans="1:2" ht="15">
      <c r="A787" s="69"/>
      <c r="B787" s="70"/>
    </row>
    <row r="788" spans="1:2" ht="15">
      <c r="A788" s="69"/>
      <c r="B788" s="70"/>
    </row>
    <row r="789" spans="1:2" ht="15">
      <c r="A789" s="69"/>
      <c r="B789" s="70"/>
    </row>
    <row r="790" spans="1:2" ht="15">
      <c r="A790" s="69"/>
      <c r="B790" s="70"/>
    </row>
    <row r="791" spans="1:2" ht="15">
      <c r="A791" s="69"/>
      <c r="B791" s="70"/>
    </row>
    <row r="792" spans="1:2" ht="15">
      <c r="A792" s="69"/>
      <c r="B792" s="70"/>
    </row>
    <row r="793" spans="1:2" ht="15">
      <c r="A793" s="69"/>
      <c r="B793" s="70"/>
    </row>
    <row r="794" spans="1:2" ht="15">
      <c r="A794" s="69"/>
      <c r="B794" s="70"/>
    </row>
    <row r="795" spans="1:2" ht="15">
      <c r="A795" s="69"/>
      <c r="B795" s="70"/>
    </row>
    <row r="796" spans="1:2" ht="15">
      <c r="A796" s="69"/>
      <c r="B796" s="70"/>
    </row>
    <row r="797" spans="1:2" ht="15">
      <c r="A797" s="69"/>
      <c r="B797" s="70"/>
    </row>
    <row r="798" spans="1:2" ht="15">
      <c r="A798" s="69"/>
      <c r="B798" s="70"/>
    </row>
    <row r="799" spans="1:2" ht="15">
      <c r="A799" s="69"/>
      <c r="B799" s="70"/>
    </row>
    <row r="800" spans="1:2" ht="15">
      <c r="A800" s="69"/>
      <c r="B800" s="70"/>
    </row>
    <row r="801" spans="1:2" ht="15">
      <c r="A801" s="69"/>
      <c r="B801" s="70"/>
    </row>
    <row r="802" spans="1:2" ht="15">
      <c r="A802" s="69"/>
      <c r="B802" s="70"/>
    </row>
    <row r="803" spans="1:2" ht="15">
      <c r="A803" s="69"/>
      <c r="B803" s="70"/>
    </row>
    <row r="804" spans="1:2" ht="15">
      <c r="A804" s="69"/>
      <c r="B804" s="70"/>
    </row>
    <row r="805" spans="1:2" ht="15">
      <c r="A805" s="69"/>
      <c r="B805" s="70"/>
    </row>
    <row r="806" spans="1:2" ht="15">
      <c r="A806" s="69"/>
      <c r="B806" s="70"/>
    </row>
    <row r="807" spans="1:2" ht="15">
      <c r="A807" s="69"/>
      <c r="B807" s="70"/>
    </row>
    <row r="808" spans="1:2" ht="15">
      <c r="A808" s="69"/>
      <c r="B808" s="70"/>
    </row>
    <row r="809" spans="1:2" ht="15">
      <c r="A809" s="69"/>
      <c r="B809" s="70"/>
    </row>
    <row r="810" spans="1:2" ht="15">
      <c r="A810" s="69"/>
      <c r="B810" s="70"/>
    </row>
    <row r="811" spans="1:2" ht="15">
      <c r="A811" s="69"/>
      <c r="B811" s="70"/>
    </row>
    <row r="812" spans="1:2" ht="15">
      <c r="A812" s="69"/>
      <c r="B812" s="70"/>
    </row>
    <row r="813" spans="1:2" ht="15">
      <c r="A813" s="69"/>
      <c r="B813" s="70"/>
    </row>
    <row r="814" spans="1:2" ht="15">
      <c r="A814" s="69"/>
      <c r="B814" s="70"/>
    </row>
    <row r="815" spans="1:2" ht="15">
      <c r="A815" s="69"/>
      <c r="B815" s="70"/>
    </row>
    <row r="816" spans="1:2" ht="15">
      <c r="A816" s="69"/>
      <c r="B816" s="70"/>
    </row>
    <row r="817" spans="1:2" ht="15">
      <c r="A817" s="69"/>
      <c r="B817" s="70"/>
    </row>
    <row r="818" spans="1:2" ht="15">
      <c r="A818" s="69"/>
      <c r="B818" s="70"/>
    </row>
    <row r="819" spans="1:2" ht="15">
      <c r="A819" s="69"/>
      <c r="B819" s="70"/>
    </row>
    <row r="820" spans="1:2" ht="15">
      <c r="A820" s="69"/>
      <c r="B820" s="70"/>
    </row>
    <row r="821" spans="1:2" ht="15">
      <c r="A821" s="69"/>
      <c r="B821" s="70"/>
    </row>
    <row r="822" spans="1:2" ht="15">
      <c r="A822" s="69"/>
      <c r="B822" s="70"/>
    </row>
    <row r="823" spans="1:2" ht="15">
      <c r="A823" s="69"/>
      <c r="B823" s="70"/>
    </row>
    <row r="824" spans="1:2" ht="15">
      <c r="A824" s="69"/>
      <c r="B824" s="70"/>
    </row>
    <row r="825" spans="1:2" ht="15">
      <c r="A825" s="69"/>
      <c r="B825" s="70"/>
    </row>
    <row r="826" spans="1:2" ht="15">
      <c r="A826" s="69"/>
      <c r="B826" s="70"/>
    </row>
    <row r="827" spans="1:2" ht="15">
      <c r="A827" s="69"/>
      <c r="B827" s="70"/>
    </row>
    <row r="828" spans="1:2" ht="15">
      <c r="A828" s="69"/>
      <c r="B828" s="70"/>
    </row>
    <row r="829" spans="1:2" ht="15">
      <c r="A829" s="69"/>
      <c r="B829" s="70"/>
    </row>
    <row r="830" spans="1:2" ht="15">
      <c r="A830" s="69"/>
      <c r="B830" s="70"/>
    </row>
    <row r="831" spans="1:2" ht="15">
      <c r="A831" s="69"/>
      <c r="B831" s="70"/>
    </row>
    <row r="832" spans="1:2" ht="15">
      <c r="A832" s="69"/>
      <c r="B832" s="70"/>
    </row>
    <row r="833" spans="1:2" ht="15">
      <c r="A833" s="69"/>
      <c r="B833" s="70"/>
    </row>
    <row r="834" spans="1:2" ht="15">
      <c r="A834" s="69"/>
      <c r="B834" s="70"/>
    </row>
    <row r="835" spans="1:2" ht="15">
      <c r="A835" s="69"/>
      <c r="B835" s="70"/>
    </row>
    <row r="836" spans="1:2" ht="15">
      <c r="A836" s="69"/>
      <c r="B836" s="70"/>
    </row>
    <row r="837" spans="1:2" ht="15">
      <c r="A837" s="69"/>
      <c r="B837" s="70"/>
    </row>
    <row r="838" spans="1:2" ht="15">
      <c r="A838" s="69"/>
      <c r="B838" s="70"/>
    </row>
    <row r="839" spans="1:2" ht="15">
      <c r="A839" s="69"/>
      <c r="B839" s="70"/>
    </row>
    <row r="840" spans="1:2" ht="15">
      <c r="A840" s="69"/>
      <c r="B840" s="70"/>
    </row>
    <row r="841" spans="1:2" ht="15">
      <c r="A841" s="69"/>
      <c r="B841" s="70"/>
    </row>
    <row r="842" spans="1:2" ht="15">
      <c r="A842" s="69"/>
      <c r="B842" s="70"/>
    </row>
    <row r="843" spans="1:2" ht="15">
      <c r="A843" s="69"/>
      <c r="B843" s="70"/>
    </row>
    <row r="844" spans="1:2" ht="15">
      <c r="A844" s="69"/>
      <c r="B844" s="70"/>
    </row>
    <row r="845" spans="1:2" ht="15">
      <c r="A845" s="69"/>
      <c r="B845" s="70"/>
    </row>
    <row r="846" spans="1:2" ht="15">
      <c r="A846" s="69"/>
      <c r="B846" s="70"/>
    </row>
    <row r="847" spans="1:2" ht="15">
      <c r="A847" s="69"/>
      <c r="B847" s="70"/>
    </row>
    <row r="848" spans="1:2" ht="15">
      <c r="A848" s="69"/>
      <c r="B848" s="70"/>
    </row>
    <row r="849" spans="1:2" ht="15">
      <c r="A849" s="69"/>
      <c r="B849" s="70"/>
    </row>
    <row r="850" spans="1:2" ht="15">
      <c r="A850" s="69"/>
      <c r="B850" s="70"/>
    </row>
    <row r="851" spans="1:2" ht="15">
      <c r="A851" s="69"/>
      <c r="B851" s="70"/>
    </row>
    <row r="852" spans="1:2" ht="15">
      <c r="A852" s="69"/>
      <c r="B852" s="70"/>
    </row>
    <row r="853" spans="1:2" ht="15">
      <c r="A853" s="69"/>
      <c r="B853" s="70"/>
    </row>
    <row r="854" spans="1:2" ht="15">
      <c r="A854" s="69"/>
      <c r="B854" s="70"/>
    </row>
    <row r="855" spans="1:2" ht="15">
      <c r="A855" s="69"/>
      <c r="B855" s="70"/>
    </row>
    <row r="856" spans="1:2" ht="15">
      <c r="A856" s="69"/>
      <c r="B856" s="70"/>
    </row>
    <row r="857" spans="1:2" ht="15">
      <c r="A857" s="69"/>
      <c r="B857" s="70"/>
    </row>
    <row r="858" spans="1:2" ht="15">
      <c r="A858" s="69"/>
      <c r="B858" s="70"/>
    </row>
    <row r="859" spans="1:2" ht="15">
      <c r="A859" s="69"/>
      <c r="B859" s="70"/>
    </row>
    <row r="860" spans="1:2" ht="15">
      <c r="A860" s="69"/>
      <c r="B860" s="70"/>
    </row>
    <row r="861" spans="1:2" ht="15">
      <c r="A861" s="69"/>
      <c r="B861" s="70"/>
    </row>
    <row r="862" spans="1:2" ht="15">
      <c r="A862" s="69"/>
      <c r="B862" s="70"/>
    </row>
    <row r="863" spans="1:2" ht="15">
      <c r="A863" s="69"/>
      <c r="B863" s="70"/>
    </row>
    <row r="864" spans="1:2" ht="15">
      <c r="A864" s="69"/>
      <c r="B864" s="70"/>
    </row>
    <row r="865" spans="1:2" ht="15">
      <c r="A865" s="69"/>
      <c r="B865" s="70"/>
    </row>
    <row r="866" spans="1:2" ht="15">
      <c r="A866" s="69"/>
      <c r="B866" s="70"/>
    </row>
    <row r="867" spans="1:2" ht="15">
      <c r="A867" s="69"/>
      <c r="B867" s="70"/>
    </row>
    <row r="868" spans="1:2" ht="15">
      <c r="A868" s="69"/>
      <c r="B868" s="70"/>
    </row>
    <row r="869" spans="1:2" ht="15">
      <c r="A869" s="69"/>
      <c r="B869" s="70"/>
    </row>
    <row r="870" spans="1:2" ht="15">
      <c r="A870" s="69"/>
      <c r="B870" s="70"/>
    </row>
    <row r="871" spans="1:2" ht="15">
      <c r="A871" s="69"/>
      <c r="B871" s="70"/>
    </row>
    <row r="872" spans="1:2" ht="15">
      <c r="A872" s="69"/>
      <c r="B872" s="70"/>
    </row>
    <row r="873" spans="1:2" ht="15">
      <c r="A873" s="69"/>
      <c r="B873" s="70"/>
    </row>
    <row r="874" spans="1:2" ht="15">
      <c r="A874" s="69"/>
      <c r="B874" s="70"/>
    </row>
    <row r="875" spans="1:2" ht="15">
      <c r="A875" s="69"/>
      <c r="B875" s="70"/>
    </row>
    <row r="876" spans="1:2" ht="15">
      <c r="A876" s="69"/>
      <c r="B876" s="70"/>
    </row>
    <row r="877" spans="1:2" ht="15">
      <c r="A877" s="69"/>
      <c r="B877" s="70"/>
    </row>
    <row r="878" spans="1:2" ht="15">
      <c r="A878" s="69"/>
      <c r="B878" s="70"/>
    </row>
    <row r="879" spans="1:2" ht="15">
      <c r="A879" s="69"/>
      <c r="B879" s="70"/>
    </row>
    <row r="880" spans="1:2" ht="15">
      <c r="A880" s="69"/>
      <c r="B880" s="70"/>
    </row>
    <row r="881" spans="1:2" ht="15">
      <c r="A881" s="69"/>
      <c r="B881" s="70"/>
    </row>
    <row r="882" spans="1:2" ht="15">
      <c r="A882" s="69"/>
      <c r="B882" s="70"/>
    </row>
    <row r="883" spans="1:2" ht="15">
      <c r="A883" s="69"/>
      <c r="B883" s="70"/>
    </row>
    <row r="884" spans="1:2" ht="15">
      <c r="A884" s="69"/>
      <c r="B884" s="70"/>
    </row>
    <row r="885" spans="1:2" ht="15">
      <c r="A885" s="69"/>
      <c r="B885" s="70"/>
    </row>
    <row r="886" spans="1:2" ht="15">
      <c r="A886" s="69"/>
      <c r="B886" s="70"/>
    </row>
    <row r="887" spans="1:2" ht="15">
      <c r="A887" s="69"/>
      <c r="B887" s="70"/>
    </row>
    <row r="888" spans="1:2" ht="15">
      <c r="A888" s="69"/>
      <c r="B888" s="70"/>
    </row>
    <row r="889" spans="1:2" ht="15">
      <c r="A889" s="69"/>
      <c r="B889" s="70"/>
    </row>
    <row r="890" spans="1:2" ht="15">
      <c r="A890" s="69"/>
      <c r="B890" s="70"/>
    </row>
    <row r="891" spans="1:2" ht="15">
      <c r="A891" s="69"/>
      <c r="B891" s="70"/>
    </row>
    <row r="892" spans="1:2" ht="15">
      <c r="A892" s="69"/>
      <c r="B892" s="70"/>
    </row>
    <row r="893" spans="1:2" ht="15">
      <c r="A893" s="69"/>
      <c r="B893" s="70"/>
    </row>
    <row r="894" spans="1:2" ht="15">
      <c r="A894" s="69"/>
      <c r="B894" s="70"/>
    </row>
    <row r="895" spans="1:2" ht="15">
      <c r="A895" s="69"/>
      <c r="B895" s="70"/>
    </row>
    <row r="896" spans="1:2" ht="15">
      <c r="A896" s="69"/>
      <c r="B896" s="70"/>
    </row>
    <row r="897" spans="1:2" ht="15">
      <c r="A897" s="69"/>
      <c r="B897" s="70"/>
    </row>
    <row r="898" spans="1:2" ht="15">
      <c r="A898" s="69"/>
      <c r="B898" s="70"/>
    </row>
    <row r="899" spans="1:2" ht="15">
      <c r="A899" s="69"/>
      <c r="B899" s="70"/>
    </row>
    <row r="900" spans="1:2" ht="15">
      <c r="A900" s="69"/>
      <c r="B900" s="70"/>
    </row>
    <row r="901" spans="1:2" ht="15">
      <c r="A901" s="69"/>
      <c r="B901" s="70"/>
    </row>
    <row r="902" spans="1:2" ht="15">
      <c r="A902" s="69"/>
      <c r="B902" s="70"/>
    </row>
    <row r="903" spans="1:2" ht="15">
      <c r="A903" s="69"/>
      <c r="B903" s="70"/>
    </row>
    <row r="904" spans="1:2" ht="15">
      <c r="A904" s="69"/>
      <c r="B904" s="70"/>
    </row>
    <row r="905" spans="1:2" ht="15">
      <c r="A905" s="69"/>
      <c r="B905" s="70"/>
    </row>
    <row r="906" spans="1:2" ht="15">
      <c r="A906" s="69"/>
      <c r="B906" s="70"/>
    </row>
    <row r="907" spans="1:2" ht="15">
      <c r="A907" s="69"/>
      <c r="B907" s="70"/>
    </row>
    <row r="908" spans="1:2" ht="15">
      <c r="A908" s="69"/>
      <c r="B908" s="70"/>
    </row>
    <row r="909" spans="1:2" ht="15">
      <c r="A909" s="69"/>
      <c r="B909" s="70"/>
    </row>
    <row r="910" spans="1:2" ht="15">
      <c r="A910" s="69"/>
      <c r="B910" s="70"/>
    </row>
    <row r="911" spans="1:2" ht="15">
      <c r="A911" s="69"/>
      <c r="B911" s="70"/>
    </row>
    <row r="912" spans="1:2" ht="15">
      <c r="A912" s="69"/>
      <c r="B912" s="70"/>
    </row>
    <row r="913" spans="1:2" ht="15">
      <c r="A913" s="69"/>
      <c r="B913" s="70"/>
    </row>
    <row r="914" spans="1:2" ht="15">
      <c r="A914" s="69"/>
      <c r="B914" s="70"/>
    </row>
    <row r="915" spans="1:2" ht="15">
      <c r="A915" s="69"/>
      <c r="B915" s="70"/>
    </row>
    <row r="916" spans="1:2" ht="15">
      <c r="A916" s="69"/>
      <c r="B916" s="70"/>
    </row>
    <row r="917" spans="1:2" ht="15">
      <c r="A917" s="69"/>
      <c r="B917" s="70"/>
    </row>
    <row r="918" spans="1:2" ht="15">
      <c r="A918" s="69"/>
      <c r="B918" s="70"/>
    </row>
    <row r="919" spans="1:2" ht="15">
      <c r="A919" s="69"/>
      <c r="B919" s="70"/>
    </row>
    <row r="920" spans="1:2" ht="15">
      <c r="A920" s="69"/>
      <c r="B920" s="70"/>
    </row>
    <row r="921" spans="1:2" ht="15">
      <c r="A921" s="69"/>
      <c r="B921" s="70"/>
    </row>
    <row r="922" spans="1:2" ht="15">
      <c r="A922" s="69"/>
      <c r="B922" s="70"/>
    </row>
    <row r="923" spans="1:2" ht="15">
      <c r="A923" s="69"/>
      <c r="B923" s="70"/>
    </row>
    <row r="924" spans="1:2" ht="15">
      <c r="A924" s="69"/>
      <c r="B924" s="70"/>
    </row>
    <row r="925" spans="1:2" ht="15">
      <c r="A925" s="69"/>
      <c r="B925" s="70"/>
    </row>
    <row r="926" spans="1:2" ht="15">
      <c r="A926" s="69"/>
      <c r="B926" s="70"/>
    </row>
    <row r="927" spans="1:2" ht="15">
      <c r="A927" s="69"/>
      <c r="B927" s="70"/>
    </row>
    <row r="928" spans="1:2" ht="15">
      <c r="A928" s="69"/>
      <c r="B928" s="70"/>
    </row>
    <row r="929" spans="1:2" ht="15">
      <c r="A929" s="69"/>
      <c r="B929" s="70"/>
    </row>
    <row r="930" spans="1:2" ht="15">
      <c r="A930" s="69"/>
      <c r="B930" s="70"/>
    </row>
    <row r="931" spans="1:2" ht="15">
      <c r="A931" s="69"/>
      <c r="B931" s="70"/>
    </row>
    <row r="932" spans="1:2" ht="15">
      <c r="A932" s="69"/>
      <c r="B932" s="70"/>
    </row>
    <row r="933" spans="1:2" ht="15">
      <c r="A933" s="69"/>
      <c r="B933" s="70"/>
    </row>
    <row r="934" spans="1:2" ht="15">
      <c r="A934" s="69"/>
      <c r="B934" s="70"/>
    </row>
    <row r="935" spans="1:2" ht="15">
      <c r="A935" s="69"/>
      <c r="B935" s="70"/>
    </row>
    <row r="936" spans="1:2" ht="15">
      <c r="A936" s="69"/>
      <c r="B936" s="70"/>
    </row>
    <row r="937" spans="1:2" ht="15">
      <c r="A937" s="69"/>
      <c r="B937" s="70"/>
    </row>
    <row r="938" spans="1:2" ht="15">
      <c r="A938" s="69"/>
      <c r="B938" s="70"/>
    </row>
    <row r="939" spans="1:2" ht="15">
      <c r="A939" s="69"/>
      <c r="B939" s="70"/>
    </row>
    <row r="940" spans="1:2" ht="15">
      <c r="A940" s="69"/>
      <c r="B940" s="70"/>
    </row>
    <row r="941" spans="1:2" ht="15">
      <c r="A941" s="69"/>
      <c r="B941" s="70"/>
    </row>
    <row r="942" spans="1:2" ht="15">
      <c r="A942" s="69"/>
      <c r="B942" s="70"/>
    </row>
    <row r="943" spans="1:2" ht="15">
      <c r="A943" s="69"/>
      <c r="B943" s="70"/>
    </row>
    <row r="944" spans="1:2" ht="15">
      <c r="A944" s="69"/>
      <c r="B944" s="70"/>
    </row>
    <row r="945" spans="1:2" ht="15">
      <c r="A945" s="69"/>
      <c r="B945" s="70"/>
    </row>
    <row r="946" spans="1:2" ht="15">
      <c r="A946" s="69"/>
      <c r="B946" s="70"/>
    </row>
    <row r="947" spans="1:2" ht="15">
      <c r="A947" s="69"/>
      <c r="B947" s="70"/>
    </row>
    <row r="948" spans="1:2" ht="15">
      <c r="A948" s="69"/>
      <c r="B948" s="70"/>
    </row>
    <row r="949" spans="1:2" ht="15">
      <c r="A949" s="69"/>
      <c r="B949" s="70"/>
    </row>
    <row r="950" spans="1:2" ht="15">
      <c r="A950" s="69"/>
      <c r="B950" s="70"/>
    </row>
    <row r="951" spans="1:2" ht="15">
      <c r="A951" s="69"/>
      <c r="B951" s="70"/>
    </row>
    <row r="952" spans="1:2" ht="15">
      <c r="A952" s="69"/>
      <c r="B952" s="70"/>
    </row>
    <row r="953" spans="1:2" ht="15">
      <c r="A953" s="69"/>
      <c r="B953" s="70"/>
    </row>
    <row r="954" spans="1:2" ht="15">
      <c r="A954" s="69"/>
      <c r="B954" s="70"/>
    </row>
    <row r="955" spans="1:2" ht="15">
      <c r="A955" s="69"/>
      <c r="B955" s="70"/>
    </row>
    <row r="956" spans="1:2" ht="15">
      <c r="A956" s="69"/>
      <c r="B956" s="70"/>
    </row>
    <row r="957" spans="1:2" ht="15">
      <c r="A957" s="69"/>
      <c r="B957" s="70"/>
    </row>
    <row r="958" spans="1:2" ht="15">
      <c r="A958" s="69"/>
      <c r="B958" s="70"/>
    </row>
    <row r="959" spans="1:2" ht="15">
      <c r="A959" s="69"/>
      <c r="B959" s="70"/>
    </row>
    <row r="960" spans="1:2" ht="15">
      <c r="A960" s="69"/>
      <c r="B960" s="70"/>
    </row>
    <row r="961" spans="1:2" ht="15">
      <c r="A961" s="69"/>
      <c r="B961" s="70"/>
    </row>
    <row r="962" spans="1:2" ht="15">
      <c r="A962" s="69"/>
      <c r="B962" s="70"/>
    </row>
    <row r="963" spans="1:2" ht="15">
      <c r="A963" s="69"/>
      <c r="B963" s="70"/>
    </row>
    <row r="964" spans="1:2" ht="15">
      <c r="A964" s="69"/>
      <c r="B964" s="70"/>
    </row>
    <row r="965" spans="1:2" ht="15">
      <c r="A965" s="69"/>
      <c r="B965" s="70"/>
    </row>
    <row r="966" spans="1:2" ht="15">
      <c r="A966" s="69"/>
      <c r="B966" s="70"/>
    </row>
    <row r="967" spans="1:2" ht="15">
      <c r="A967" s="69"/>
      <c r="B967" s="70"/>
    </row>
    <row r="968" spans="1:2" ht="15">
      <c r="A968" s="69"/>
      <c r="B968" s="70"/>
    </row>
    <row r="969" spans="1:2" ht="15">
      <c r="A969" s="69"/>
      <c r="B969" s="70"/>
    </row>
    <row r="970" spans="1:2" ht="15">
      <c r="A970" s="69"/>
      <c r="B970" s="70"/>
    </row>
    <row r="971" spans="1:2" ht="15">
      <c r="A971" s="69"/>
      <c r="B971" s="70"/>
    </row>
    <row r="972" spans="1:2" ht="15">
      <c r="A972" s="69"/>
      <c r="B972" s="70"/>
    </row>
    <row r="973" spans="1:2" ht="15">
      <c r="A973" s="69"/>
      <c r="B973" s="70"/>
    </row>
    <row r="974" spans="1:2" ht="15">
      <c r="A974" s="69"/>
      <c r="B974" s="70"/>
    </row>
    <row r="975" spans="1:2" ht="15">
      <c r="A975" s="69"/>
      <c r="B975" s="70"/>
    </row>
    <row r="976" spans="1:2" ht="15">
      <c r="A976" s="69"/>
      <c r="B976" s="70"/>
    </row>
    <row r="977" spans="1:2" ht="15">
      <c r="A977" s="69"/>
      <c r="B977" s="70"/>
    </row>
    <row r="978" spans="1:2" ht="15">
      <c r="A978" s="69"/>
      <c r="B978" s="70"/>
    </row>
    <row r="979" spans="1:2" ht="15">
      <c r="A979" s="69"/>
      <c r="B979" s="70"/>
    </row>
    <row r="980" spans="1:2" ht="15">
      <c r="A980" s="69"/>
      <c r="B980" s="70"/>
    </row>
    <row r="981" spans="1:2" ht="15">
      <c r="A981" s="69"/>
      <c r="B981" s="70"/>
    </row>
    <row r="982" spans="1:2" ht="15">
      <c r="A982" s="69"/>
      <c r="B982" s="70"/>
    </row>
    <row r="983" spans="1:2" ht="15">
      <c r="A983" s="69"/>
      <c r="B983" s="70"/>
    </row>
    <row r="984" spans="1:2" ht="15">
      <c r="A984" s="69"/>
      <c r="B984" s="70"/>
    </row>
    <row r="985" spans="1:2" ht="15">
      <c r="A985" s="69"/>
      <c r="B985" s="70"/>
    </row>
    <row r="986" spans="1:2" ht="15">
      <c r="A986" s="69"/>
      <c r="B986" s="70"/>
    </row>
    <row r="987" spans="1:2" ht="15">
      <c r="A987" s="69"/>
      <c r="B987" s="70"/>
    </row>
    <row r="988" spans="1:2" ht="15">
      <c r="A988" s="69"/>
      <c r="B988" s="70"/>
    </row>
    <row r="989" spans="1:2" ht="15">
      <c r="A989" s="69"/>
      <c r="B989" s="70"/>
    </row>
    <row r="990" spans="1:2" ht="15">
      <c r="A990" s="69"/>
      <c r="B990" s="70"/>
    </row>
    <row r="991" spans="1:2" ht="15">
      <c r="A991" s="69"/>
      <c r="B991" s="70"/>
    </row>
    <row r="992" spans="1:2" ht="15">
      <c r="A992" s="69"/>
      <c r="B992" s="70"/>
    </row>
    <row r="993" spans="1:2" ht="15">
      <c r="A993" s="69"/>
      <c r="B993" s="70"/>
    </row>
    <row r="994" spans="1:2" ht="15">
      <c r="A994" s="69"/>
      <c r="B994" s="70"/>
    </row>
    <row r="995" spans="1:2" ht="15">
      <c r="A995" s="69"/>
      <c r="B995" s="70"/>
    </row>
    <row r="996" spans="1:2" ht="15">
      <c r="A996" s="69"/>
      <c r="B996" s="70"/>
    </row>
    <row r="997" spans="1:2" ht="15">
      <c r="A997" s="69"/>
      <c r="B997" s="70"/>
    </row>
    <row r="998" spans="1:2" ht="15">
      <c r="A998" s="69"/>
      <c r="B998" s="70"/>
    </row>
    <row r="999" spans="1:2" ht="15">
      <c r="A999" s="69"/>
      <c r="B999" s="70"/>
    </row>
    <row r="1000" spans="1:2" ht="15">
      <c r="A1000" s="69"/>
      <c r="B1000" s="70"/>
    </row>
    <row r="1001" spans="1:2" ht="15">
      <c r="A1001" s="69"/>
      <c r="B1001" s="70"/>
    </row>
    <row r="1002" spans="1:2" ht="15">
      <c r="A1002" s="69"/>
      <c r="B1002" s="70"/>
    </row>
    <row r="1003" spans="1:2" ht="15">
      <c r="A1003" s="69"/>
      <c r="B1003" s="70"/>
    </row>
    <row r="1004" spans="1:2" ht="15">
      <c r="A1004" s="69"/>
      <c r="B1004" s="70"/>
    </row>
    <row r="1005" spans="1:2" ht="15">
      <c r="A1005" s="69"/>
      <c r="B1005" s="70"/>
    </row>
    <row r="1006" spans="1:2" ht="15">
      <c r="A1006" s="69"/>
      <c r="B1006" s="70"/>
    </row>
    <row r="1007" spans="1:2" ht="15">
      <c r="A1007" s="69"/>
      <c r="B1007" s="70"/>
    </row>
    <row r="1008" spans="1:2" ht="15">
      <c r="A1008" s="69"/>
      <c r="B1008" s="70"/>
    </row>
    <row r="1009" spans="1:2" ht="15">
      <c r="A1009" s="69"/>
      <c r="B1009" s="70"/>
    </row>
    <row r="1010" spans="1:2" ht="15">
      <c r="A1010" s="69"/>
      <c r="B1010" s="70"/>
    </row>
    <row r="1011" spans="1:2" ht="15">
      <c r="A1011" s="69"/>
      <c r="B1011" s="70"/>
    </row>
    <row r="1012" spans="1:2" ht="15">
      <c r="A1012" s="69"/>
      <c r="B1012" s="70"/>
    </row>
    <row r="1013" spans="1:2" ht="15">
      <c r="A1013" s="69"/>
      <c r="B1013" s="70"/>
    </row>
    <row r="1014" spans="1:2" ht="15">
      <c r="A1014" s="69"/>
      <c r="B1014" s="70"/>
    </row>
    <row r="1015" spans="1:2" ht="15">
      <c r="A1015" s="69"/>
      <c r="B1015" s="70"/>
    </row>
    <row r="1016" spans="1:2" ht="15">
      <c r="A1016" s="69"/>
      <c r="B1016" s="70"/>
    </row>
    <row r="1017" spans="1:2" ht="15">
      <c r="A1017" s="69"/>
      <c r="B1017" s="70"/>
    </row>
    <row r="1018" spans="1:2" ht="15">
      <c r="A1018" s="69"/>
      <c r="B1018" s="70"/>
    </row>
    <row r="1019" spans="1:2" ht="15">
      <c r="A1019" s="69"/>
      <c r="B1019" s="70"/>
    </row>
    <row r="1020" spans="1:2" ht="15">
      <c r="A1020" s="69"/>
      <c r="B1020" s="70"/>
    </row>
    <row r="1021" spans="1:2" ht="15">
      <c r="A1021" s="69"/>
      <c r="B1021" s="70"/>
    </row>
    <row r="1022" spans="1:2" ht="15">
      <c r="A1022" s="69"/>
      <c r="B1022" s="70"/>
    </row>
    <row r="1023" spans="1:2" ht="15">
      <c r="A1023" s="69"/>
      <c r="B1023" s="70"/>
    </row>
    <row r="1024" spans="1:2" ht="15">
      <c r="A1024" s="69"/>
      <c r="B1024" s="70"/>
    </row>
    <row r="1025" spans="1:2" ht="15">
      <c r="A1025" s="69"/>
      <c r="B1025" s="70"/>
    </row>
    <row r="1026" spans="1:2" ht="15">
      <c r="A1026" s="69"/>
      <c r="B1026" s="70"/>
    </row>
    <row r="1027" spans="1:2" ht="15">
      <c r="A1027" s="69"/>
      <c r="B1027" s="70"/>
    </row>
    <row r="1028" spans="1:2" ht="15">
      <c r="A1028" s="69"/>
      <c r="B1028" s="70"/>
    </row>
    <row r="1029" spans="1:2" ht="15">
      <c r="A1029" s="69"/>
      <c r="B1029" s="70"/>
    </row>
    <row r="1030" spans="1:2" ht="15">
      <c r="A1030" s="69"/>
      <c r="B1030" s="70"/>
    </row>
    <row r="1031" spans="1:2" ht="15">
      <c r="A1031" s="69"/>
      <c r="B1031" s="70"/>
    </row>
    <row r="1032" spans="1:2" ht="15">
      <c r="A1032" s="69"/>
      <c r="B1032" s="70"/>
    </row>
    <row r="1033" spans="1:2" ht="15">
      <c r="A1033" s="69"/>
      <c r="B1033" s="70"/>
    </row>
    <row r="1034" spans="1:2" ht="15">
      <c r="A1034" s="69"/>
      <c r="B1034" s="70"/>
    </row>
    <row r="1035" spans="1:2" ht="15">
      <c r="A1035" s="69"/>
      <c r="B1035" s="70"/>
    </row>
    <row r="1036" spans="1:2" ht="15">
      <c r="A1036" s="69"/>
      <c r="B1036" s="70"/>
    </row>
    <row r="1037" spans="1:2" ht="15">
      <c r="A1037" s="69"/>
      <c r="B1037" s="70"/>
    </row>
    <row r="1038" spans="1:2" ht="15">
      <c r="A1038" s="69"/>
      <c r="B1038" s="70"/>
    </row>
    <row r="1039" spans="1:2" ht="15">
      <c r="A1039" s="69"/>
      <c r="B1039" s="70"/>
    </row>
    <row r="1040" spans="1:2" ht="15">
      <c r="A1040" s="69"/>
      <c r="B1040" s="70"/>
    </row>
    <row r="1041" spans="1:2" ht="15">
      <c r="A1041" s="69"/>
      <c r="B1041" s="70"/>
    </row>
    <row r="1042" spans="1:2" ht="15">
      <c r="A1042" s="69"/>
      <c r="B1042" s="70"/>
    </row>
    <row r="1043" spans="1:2" ht="15">
      <c r="A1043" s="69"/>
      <c r="B1043" s="70"/>
    </row>
    <row r="1044" spans="1:2" ht="15">
      <c r="A1044" s="69"/>
      <c r="B1044" s="70"/>
    </row>
    <row r="1045" spans="1:2" ht="15">
      <c r="A1045" s="69"/>
      <c r="B1045" s="70"/>
    </row>
    <row r="1046" spans="1:2" ht="15">
      <c r="A1046" s="69"/>
      <c r="B1046" s="70"/>
    </row>
    <row r="1047" spans="1:2" ht="15">
      <c r="A1047" s="69"/>
      <c r="B1047" s="70"/>
    </row>
    <row r="1048" spans="1:2" ht="15">
      <c r="A1048" s="69"/>
      <c r="B1048" s="70"/>
    </row>
    <row r="1049" spans="1:2" ht="15">
      <c r="A1049" s="69"/>
      <c r="B1049" s="70"/>
    </row>
    <row r="1050" spans="1:2" ht="15">
      <c r="A1050" s="69"/>
      <c r="B1050" s="70"/>
    </row>
    <row r="1051" spans="1:2" ht="15">
      <c r="A1051" s="69"/>
      <c r="B1051" s="70"/>
    </row>
    <row r="1052" spans="1:2" ht="15">
      <c r="A1052" s="69"/>
      <c r="B1052" s="70"/>
    </row>
    <row r="1053" spans="1:2" ht="15">
      <c r="A1053" s="69"/>
      <c r="B1053" s="70"/>
    </row>
    <row r="1054" spans="1:2" ht="15">
      <c r="A1054" s="69"/>
      <c r="B1054" s="70"/>
    </row>
    <row r="1055" spans="1:2" ht="15">
      <c r="A1055" s="69"/>
      <c r="B1055" s="70"/>
    </row>
    <row r="1056" spans="1:2" ht="15">
      <c r="A1056" s="69"/>
      <c r="B1056" s="70"/>
    </row>
    <row r="1057" spans="1:2" ht="15">
      <c r="A1057" s="69"/>
      <c r="B1057" s="70"/>
    </row>
    <row r="1058" spans="1:2" ht="15">
      <c r="A1058" s="69"/>
      <c r="B1058" s="70"/>
    </row>
    <row r="1059" spans="1:2" ht="15">
      <c r="A1059" s="69"/>
      <c r="B1059" s="70"/>
    </row>
    <row r="1060" spans="1:2" ht="15">
      <c r="A1060" s="69"/>
      <c r="B1060" s="70"/>
    </row>
    <row r="1061" spans="1:2" ht="15">
      <c r="A1061" s="69"/>
      <c r="B1061" s="70"/>
    </row>
    <row r="1062" spans="1:2" ht="15">
      <c r="A1062" s="69"/>
      <c r="B1062" s="70"/>
    </row>
    <row r="1063" spans="1:2" ht="15">
      <c r="A1063" s="69"/>
      <c r="B1063" s="70"/>
    </row>
    <row r="1064" spans="1:2" ht="15">
      <c r="A1064" s="69"/>
      <c r="B1064" s="70"/>
    </row>
    <row r="1065" spans="1:2" ht="15">
      <c r="A1065" s="69"/>
      <c r="B1065" s="70"/>
    </row>
    <row r="1066" spans="1:2" ht="15">
      <c r="A1066" s="69"/>
      <c r="B1066" s="70"/>
    </row>
    <row r="1067" spans="1:2" ht="15">
      <c r="A1067" s="69"/>
      <c r="B1067" s="70"/>
    </row>
    <row r="1068" spans="1:2" ht="15">
      <c r="A1068" s="69"/>
      <c r="B1068" s="70"/>
    </row>
    <row r="1069" spans="1:2" ht="15">
      <c r="A1069" s="69"/>
      <c r="B1069" s="70"/>
    </row>
    <row r="1070" spans="1:2" ht="15">
      <c r="A1070" s="69"/>
      <c r="B1070" s="70"/>
    </row>
    <row r="1071" spans="1:2" ht="15">
      <c r="A1071" s="69"/>
      <c r="B1071" s="70"/>
    </row>
    <row r="1072" spans="1:2" ht="15">
      <c r="A1072" s="69"/>
      <c r="B1072" s="70"/>
    </row>
    <row r="1073" spans="1:2" ht="15">
      <c r="A1073" s="69"/>
      <c r="B1073" s="70"/>
    </row>
    <row r="1074" spans="1:2" ht="15">
      <c r="A1074" s="69"/>
      <c r="B1074" s="70"/>
    </row>
    <row r="1075" spans="1:2" ht="15">
      <c r="A1075" s="69"/>
      <c r="B1075" s="70"/>
    </row>
    <row r="1076" spans="1:2" ht="15">
      <c r="A1076" s="69"/>
      <c r="B1076" s="70"/>
    </row>
    <row r="1077" spans="1:2" ht="15">
      <c r="A1077" s="69"/>
      <c r="B1077" s="70"/>
    </row>
    <row r="1078" spans="1:2" ht="15">
      <c r="A1078" s="69"/>
      <c r="B1078" s="70"/>
    </row>
    <row r="1079" spans="1:2" ht="15">
      <c r="A1079" s="69"/>
      <c r="B1079" s="70"/>
    </row>
    <row r="1080" spans="1:2" ht="15">
      <c r="A1080" s="69"/>
      <c r="B1080" s="70"/>
    </row>
    <row r="1081" spans="1:2" ht="15">
      <c r="A1081" s="69"/>
      <c r="B1081" s="70"/>
    </row>
    <row r="1082" spans="1:2" ht="15">
      <c r="A1082" s="69"/>
      <c r="B1082" s="70"/>
    </row>
    <row r="1083" spans="1:2" ht="15">
      <c r="A1083" s="69"/>
      <c r="B1083" s="70"/>
    </row>
    <row r="1084" spans="1:2" ht="15">
      <c r="A1084" s="69"/>
      <c r="B1084" s="70"/>
    </row>
    <row r="1085" spans="1:2" ht="15">
      <c r="A1085" s="69"/>
      <c r="B1085" s="70"/>
    </row>
    <row r="1086" spans="1:2" ht="15">
      <c r="A1086" s="69"/>
      <c r="B1086" s="70"/>
    </row>
    <row r="1087" spans="1:2" ht="15">
      <c r="A1087" s="69"/>
      <c r="B1087" s="70"/>
    </row>
    <row r="1088" spans="1:2" ht="15">
      <c r="A1088" s="69"/>
      <c r="B1088" s="70"/>
    </row>
    <row r="1089" spans="1:2" ht="15">
      <c r="A1089" s="69"/>
      <c r="B1089" s="70"/>
    </row>
    <row r="1090" spans="1:2" ht="15">
      <c r="A1090" s="69"/>
      <c r="B1090" s="70"/>
    </row>
    <row r="1091" spans="1:2" ht="15">
      <c r="A1091" s="69"/>
      <c r="B1091" s="70"/>
    </row>
    <row r="1092" spans="1:2" ht="15">
      <c r="A1092" s="69"/>
      <c r="B1092" s="70"/>
    </row>
    <row r="1093" spans="1:2" ht="15">
      <c r="A1093" s="69"/>
      <c r="B1093" s="70"/>
    </row>
    <row r="1094" spans="1:2" ht="15">
      <c r="A1094" s="69"/>
      <c r="B1094" s="70"/>
    </row>
    <row r="1095" spans="1:2" ht="15">
      <c r="A1095" s="69"/>
      <c r="B1095" s="70"/>
    </row>
    <row r="1096" spans="1:2" ht="15">
      <c r="A1096" s="69"/>
      <c r="B1096" s="70"/>
    </row>
    <row r="1097" spans="1:2" ht="15">
      <c r="A1097" s="69"/>
      <c r="B1097" s="70"/>
    </row>
    <row r="1098" spans="1:2" ht="15">
      <c r="A1098" s="69"/>
      <c r="B1098" s="70"/>
    </row>
    <row r="1099" spans="1:2" ht="15">
      <c r="A1099" s="69"/>
      <c r="B1099" s="70"/>
    </row>
    <row r="1100" spans="1:2" ht="15">
      <c r="A1100" s="69"/>
      <c r="B1100" s="70"/>
    </row>
    <row r="1101" spans="1:2" ht="15">
      <c r="A1101" s="69"/>
      <c r="B1101" s="70"/>
    </row>
    <row r="1102" spans="1:2" ht="15">
      <c r="A1102" s="69"/>
      <c r="B1102" s="70"/>
    </row>
    <row r="1103" spans="1:2" ht="15">
      <c r="A1103" s="69"/>
      <c r="B1103" s="70"/>
    </row>
    <row r="1104" spans="1:2" ht="15">
      <c r="A1104" s="69"/>
      <c r="B1104" s="70"/>
    </row>
    <row r="1105" spans="1:2" ht="15">
      <c r="A1105" s="69"/>
      <c r="B1105" s="70"/>
    </row>
    <row r="1106" spans="1:2" ht="15">
      <c r="A1106" s="69"/>
      <c r="B1106" s="70"/>
    </row>
    <row r="1107" spans="1:2" ht="15">
      <c r="A1107" s="69"/>
      <c r="B1107" s="70"/>
    </row>
    <row r="1108" spans="1:2" ht="15">
      <c r="A1108" s="69"/>
      <c r="B1108" s="70"/>
    </row>
    <row r="1109" spans="1:2" ht="15">
      <c r="A1109" s="69"/>
      <c r="B1109" s="70"/>
    </row>
    <row r="1110" spans="1:2" ht="15">
      <c r="A1110" s="69"/>
      <c r="B1110" s="70"/>
    </row>
    <row r="1111" spans="1:2" ht="15">
      <c r="A1111" s="69"/>
      <c r="B1111" s="70"/>
    </row>
    <row r="1112" spans="1:2" ht="15">
      <c r="A1112" s="69"/>
      <c r="B1112" s="70"/>
    </row>
    <row r="1113" spans="1:2" ht="15">
      <c r="A1113" s="69"/>
      <c r="B1113" s="70"/>
    </row>
    <row r="1114" spans="1:2" ht="15">
      <c r="A1114" s="69"/>
      <c r="B1114" s="70"/>
    </row>
    <row r="1115" spans="1:2" ht="15">
      <c r="A1115" s="69"/>
      <c r="B1115" s="70"/>
    </row>
    <row r="1116" spans="1:2" ht="15">
      <c r="A1116" s="69"/>
      <c r="B1116" s="70"/>
    </row>
    <row r="1117" spans="1:2" ht="15">
      <c r="A1117" s="69"/>
      <c r="B1117" s="70"/>
    </row>
    <row r="1118" spans="1:2" ht="15">
      <c r="A1118" s="69"/>
      <c r="B1118" s="70"/>
    </row>
    <row r="1119" spans="1:2" ht="15">
      <c r="A1119" s="69"/>
      <c r="B1119" s="70"/>
    </row>
    <row r="1120" spans="1:2" ht="15">
      <c r="A1120" s="69"/>
      <c r="B1120" s="70"/>
    </row>
    <row r="1121" spans="1:2" ht="15">
      <c r="A1121" s="69"/>
      <c r="B1121" s="70"/>
    </row>
    <row r="1122" spans="1:2" ht="15">
      <c r="A1122" s="69"/>
      <c r="B1122" s="70"/>
    </row>
    <row r="1123" spans="1:2" ht="15">
      <c r="A1123" s="69"/>
      <c r="B1123" s="70"/>
    </row>
    <row r="1124" spans="1:2" ht="15">
      <c r="A1124" s="69"/>
      <c r="B1124" s="70"/>
    </row>
    <row r="1125" spans="1:2" ht="15">
      <c r="A1125" s="69"/>
      <c r="B1125" s="70"/>
    </row>
    <row r="1126" spans="1:2" ht="15">
      <c r="A1126" s="69"/>
      <c r="B1126" s="70"/>
    </row>
    <row r="1127" spans="1:2" ht="15">
      <c r="A1127" s="69"/>
      <c r="B1127" s="70"/>
    </row>
    <row r="1128" spans="1:2" ht="15">
      <c r="A1128" s="69"/>
      <c r="B1128" s="70"/>
    </row>
    <row r="1129" spans="1:2" ht="15">
      <c r="A1129" s="69"/>
      <c r="B1129" s="70"/>
    </row>
    <row r="1130" spans="1:2" ht="15">
      <c r="A1130" s="69"/>
      <c r="B1130" s="70"/>
    </row>
    <row r="1131" spans="1:2" ht="15">
      <c r="A1131" s="69"/>
      <c r="B1131" s="70"/>
    </row>
    <row r="1132" spans="1:2" ht="15">
      <c r="A1132" s="69"/>
      <c r="B1132" s="70"/>
    </row>
    <row r="1133" spans="1:2" ht="15">
      <c r="A1133" s="69"/>
      <c r="B1133" s="70"/>
    </row>
    <row r="1134" spans="1:2" ht="15">
      <c r="A1134" s="69"/>
      <c r="B1134" s="70"/>
    </row>
    <row r="1135" spans="1:2" ht="15">
      <c r="A1135" s="69"/>
      <c r="B1135" s="70"/>
    </row>
    <row r="1136" spans="1:2" ht="15">
      <c r="A1136" s="69"/>
      <c r="B1136" s="70"/>
    </row>
    <row r="1137" spans="1:2" ht="15">
      <c r="A1137" s="69"/>
      <c r="B1137" s="70"/>
    </row>
    <row r="1138" spans="1:2" ht="15">
      <c r="A1138" s="69"/>
      <c r="B1138" s="70"/>
    </row>
    <row r="1139" spans="1:2" ht="15">
      <c r="A1139" s="69"/>
      <c r="B1139" s="70"/>
    </row>
    <row r="1140" spans="1:2" ht="15">
      <c r="A1140" s="69"/>
      <c r="B1140" s="70"/>
    </row>
    <row r="1141" spans="1:2" ht="15">
      <c r="A1141" s="69"/>
      <c r="B1141" s="70"/>
    </row>
    <row r="1142" spans="1:2" ht="15">
      <c r="A1142" s="69"/>
      <c r="B1142" s="70"/>
    </row>
    <row r="1143" spans="1:2" ht="15">
      <c r="A1143" s="69"/>
      <c r="B1143" s="70"/>
    </row>
    <row r="1144" spans="1:2" ht="15">
      <c r="A1144" s="69"/>
      <c r="B1144" s="70"/>
    </row>
    <row r="1145" spans="1:2" ht="15">
      <c r="A1145" s="69"/>
      <c r="B1145" s="70"/>
    </row>
    <row r="1146" spans="1:2" ht="15">
      <c r="A1146" s="69"/>
      <c r="B1146" s="70"/>
    </row>
    <row r="1147" spans="1:2" ht="15">
      <c r="A1147" s="69"/>
      <c r="B1147" s="70"/>
    </row>
    <row r="1148" spans="1:2" ht="15">
      <c r="A1148" s="69"/>
      <c r="B1148" s="70"/>
    </row>
    <row r="1149" spans="1:2" ht="15">
      <c r="A1149" s="69"/>
      <c r="B1149" s="70"/>
    </row>
    <row r="1150" spans="1:2" ht="15">
      <c r="A1150" s="69"/>
      <c r="B1150" s="70"/>
    </row>
    <row r="1151" spans="1:2" ht="15">
      <c r="A1151" s="69"/>
      <c r="B1151" s="70"/>
    </row>
    <row r="1152" spans="1:2" ht="15">
      <c r="A1152" s="69"/>
      <c r="B1152" s="70"/>
    </row>
    <row r="1153" spans="1:2" ht="15">
      <c r="A1153" s="69"/>
      <c r="B1153" s="70"/>
    </row>
    <row r="1154" spans="1:2" ht="15">
      <c r="A1154" s="69"/>
      <c r="B1154" s="70"/>
    </row>
    <row r="1155" spans="1:2" ht="15">
      <c r="A1155" s="69"/>
      <c r="B1155" s="70"/>
    </row>
    <row r="1156" spans="1:2" ht="15">
      <c r="A1156" s="69"/>
      <c r="B1156" s="70"/>
    </row>
    <row r="1157" spans="1:2" ht="15">
      <c r="A1157" s="69"/>
      <c r="B1157" s="70"/>
    </row>
    <row r="1158" spans="1:2" ht="15">
      <c r="A1158" s="69"/>
      <c r="B1158" s="70"/>
    </row>
    <row r="1159" spans="1:2" ht="15">
      <c r="A1159" s="69"/>
      <c r="B1159" s="70"/>
    </row>
    <row r="1160" spans="1:2" ht="15">
      <c r="A1160" s="69"/>
      <c r="B1160" s="70"/>
    </row>
    <row r="1161" spans="1:2" ht="15">
      <c r="A1161" s="69"/>
      <c r="B1161" s="70"/>
    </row>
    <row r="1162" spans="1:2" ht="15">
      <c r="A1162" s="69"/>
      <c r="B1162" s="70"/>
    </row>
    <row r="1163" spans="1:2" ht="15">
      <c r="A1163" s="69"/>
      <c r="B1163" s="70"/>
    </row>
    <row r="1164" spans="1:2" ht="15">
      <c r="A1164" s="69"/>
      <c r="B1164" s="70"/>
    </row>
    <row r="1165" spans="1:2" ht="15">
      <c r="A1165" s="69"/>
      <c r="B1165" s="70"/>
    </row>
    <row r="1166" spans="1:2" ht="15">
      <c r="A1166" s="69"/>
      <c r="B1166" s="70"/>
    </row>
    <row r="1167" spans="1:2" ht="15">
      <c r="A1167" s="69"/>
      <c r="B1167" s="70"/>
    </row>
    <row r="1168" spans="1:2" ht="15">
      <c r="A1168" s="69"/>
      <c r="B1168" s="70"/>
    </row>
    <row r="1169" spans="1:2" ht="15">
      <c r="A1169" s="69"/>
      <c r="B1169" s="70"/>
    </row>
    <row r="1170" spans="1:2" ht="15">
      <c r="A1170" s="69"/>
      <c r="B1170" s="70"/>
    </row>
    <row r="1171" spans="1:2" ht="15">
      <c r="A1171" s="69"/>
      <c r="B1171" s="70"/>
    </row>
    <row r="1172" spans="1:2" ht="15">
      <c r="A1172" s="69"/>
      <c r="B1172" s="70"/>
    </row>
    <row r="1173" spans="1:2" ht="15">
      <c r="A1173" s="69"/>
      <c r="B1173" s="70"/>
    </row>
    <row r="1174" spans="1:2" ht="15">
      <c r="A1174" s="69"/>
      <c r="B1174" s="70"/>
    </row>
    <row r="1175" spans="1:2" ht="15">
      <c r="A1175" s="69"/>
      <c r="B1175" s="70"/>
    </row>
    <row r="1176" spans="1:2" ht="15">
      <c r="A1176" s="69"/>
      <c r="B1176" s="70"/>
    </row>
    <row r="1177" spans="1:2" ht="15">
      <c r="A1177" s="69"/>
      <c r="B1177" s="70"/>
    </row>
    <row r="1178" spans="1:2" ht="15">
      <c r="A1178" s="69"/>
      <c r="B1178" s="70"/>
    </row>
    <row r="1179" spans="1:2" ht="15">
      <c r="A1179" s="69"/>
      <c r="B1179" s="70"/>
    </row>
    <row r="1180" spans="1:2" ht="15">
      <c r="A1180" s="69"/>
      <c r="B1180" s="70"/>
    </row>
    <row r="1181" spans="1:2" ht="15">
      <c r="A1181" s="69"/>
      <c r="B1181" s="70"/>
    </row>
    <row r="1182" spans="1:2" ht="15">
      <c r="A1182" s="69"/>
      <c r="B1182" s="70"/>
    </row>
    <row r="1183" spans="1:2" ht="15">
      <c r="A1183" s="69"/>
      <c r="B1183" s="70"/>
    </row>
    <row r="1184" spans="1:2" ht="15">
      <c r="A1184" s="69"/>
      <c r="B1184" s="70"/>
    </row>
    <row r="1185" spans="1:2" ht="15">
      <c r="A1185" s="69"/>
      <c r="B1185" s="70"/>
    </row>
    <row r="1186" spans="1:2" ht="15">
      <c r="A1186" s="69"/>
      <c r="B1186" s="70"/>
    </row>
    <row r="1187" spans="1:2" ht="15">
      <c r="A1187" s="69"/>
      <c r="B1187" s="70"/>
    </row>
    <row r="1188" spans="1:2" ht="15">
      <c r="A1188" s="69"/>
      <c r="B1188" s="70"/>
    </row>
    <row r="1189" spans="1:2" ht="15">
      <c r="A1189" s="69"/>
      <c r="B1189" s="70"/>
    </row>
    <row r="1190" spans="1:2" ht="15">
      <c r="A1190" s="69"/>
      <c r="B1190" s="70"/>
    </row>
    <row r="1191" spans="1:2" ht="15">
      <c r="A1191" s="69"/>
      <c r="B1191" s="70"/>
    </row>
    <row r="1192" spans="1:2" ht="15">
      <c r="A1192" s="69"/>
      <c r="B1192" s="70"/>
    </row>
    <row r="1193" spans="1:2" ht="15">
      <c r="A1193" s="69"/>
      <c r="B1193" s="70"/>
    </row>
    <row r="1194" spans="1:2" ht="15">
      <c r="A1194" s="69"/>
      <c r="B1194" s="70"/>
    </row>
    <row r="1195" spans="1:2" ht="15">
      <c r="A1195" s="69"/>
      <c r="B1195" s="70"/>
    </row>
    <row r="1196" spans="1:2" ht="15">
      <c r="A1196" s="69"/>
      <c r="B1196" s="70"/>
    </row>
    <row r="1197" spans="1:2" ht="15">
      <c r="A1197" s="69"/>
      <c r="B1197" s="70"/>
    </row>
    <row r="1198" spans="1:2" ht="15">
      <c r="A1198" s="69"/>
      <c r="B1198" s="70"/>
    </row>
    <row r="1199" spans="1:2" ht="15">
      <c r="A1199" s="69"/>
      <c r="B1199" s="70"/>
    </row>
    <row r="1200" spans="1:2" ht="15">
      <c r="A1200" s="69"/>
      <c r="B1200" s="70"/>
    </row>
    <row r="1201" spans="1:2" ht="15">
      <c r="A1201" s="69"/>
      <c r="B1201" s="70"/>
    </row>
    <row r="1202" spans="1:2" ht="15">
      <c r="A1202" s="69"/>
      <c r="B1202" s="70"/>
    </row>
    <row r="1203" spans="1:2" ht="15">
      <c r="A1203" s="69"/>
      <c r="B1203" s="70"/>
    </row>
    <row r="1204" spans="1:2" ht="15">
      <c r="A1204" s="69"/>
      <c r="B1204" s="70"/>
    </row>
    <row r="1205" spans="1:2" ht="15">
      <c r="A1205" s="69"/>
      <c r="B1205" s="70"/>
    </row>
    <row r="1206" spans="1:2" ht="15">
      <c r="A1206" s="69"/>
      <c r="B1206" s="70"/>
    </row>
    <row r="1207" spans="1:2" ht="15">
      <c r="A1207" s="69"/>
      <c r="B1207" s="70"/>
    </row>
    <row r="1208" spans="1:2" ht="15">
      <c r="A1208" s="69"/>
      <c r="B1208" s="70"/>
    </row>
    <row r="1209" spans="1:2" ht="15">
      <c r="A1209" s="69"/>
      <c r="B1209" s="70"/>
    </row>
    <row r="1210" spans="1:2" ht="15">
      <c r="A1210" s="69"/>
      <c r="B1210" s="70"/>
    </row>
    <row r="1211" spans="1:2" ht="15">
      <c r="A1211" s="69"/>
      <c r="B1211" s="70"/>
    </row>
    <row r="1212" spans="1:2" ht="15">
      <c r="A1212" s="69"/>
      <c r="B1212" s="70"/>
    </row>
    <row r="1213" spans="1:2" ht="15">
      <c r="A1213" s="69"/>
      <c r="B1213" s="70"/>
    </row>
    <row r="1214" spans="1:2" ht="15">
      <c r="A1214" s="69"/>
      <c r="B1214" s="70"/>
    </row>
    <row r="1215" spans="1:2" ht="15">
      <c r="A1215" s="69"/>
      <c r="B1215" s="70"/>
    </row>
    <row r="1216" spans="1:2" ht="15">
      <c r="A1216" s="69"/>
      <c r="B1216" s="70"/>
    </row>
    <row r="1217" spans="1:2" ht="15">
      <c r="A1217" s="69"/>
      <c r="B1217" s="70"/>
    </row>
    <row r="1218" spans="1:2" ht="15">
      <c r="A1218" s="69"/>
      <c r="B1218" s="70"/>
    </row>
    <row r="1219" spans="1:2" ht="15">
      <c r="A1219" s="69"/>
      <c r="B1219" s="70"/>
    </row>
    <row r="1220" spans="1:2" ht="15">
      <c r="A1220" s="69"/>
      <c r="B1220" s="70"/>
    </row>
    <row r="1221" spans="1:2" ht="15">
      <c r="A1221" s="69"/>
      <c r="B1221" s="70"/>
    </row>
    <row r="1222" spans="1:2" ht="15">
      <c r="A1222" s="69"/>
      <c r="B1222" s="70"/>
    </row>
    <row r="1223" spans="1:2" ht="15">
      <c r="A1223" s="69"/>
      <c r="B1223" s="70"/>
    </row>
    <row r="1224" spans="1:2" ht="15">
      <c r="A1224" s="69"/>
      <c r="B1224" s="70"/>
    </row>
    <row r="1225" spans="1:2" ht="15">
      <c r="A1225" s="69"/>
      <c r="B1225" s="70"/>
    </row>
    <row r="1226" spans="1:2" ht="15">
      <c r="A1226" s="69"/>
      <c r="B1226" s="70"/>
    </row>
    <row r="1227" spans="1:2" ht="15">
      <c r="A1227" s="69"/>
      <c r="B1227" s="70"/>
    </row>
    <row r="1228" spans="1:2" ht="15">
      <c r="A1228" s="69"/>
      <c r="B1228" s="70"/>
    </row>
    <row r="1229" spans="1:2" ht="15">
      <c r="A1229" s="69"/>
      <c r="B1229" s="70"/>
    </row>
    <row r="1230" spans="1:2" ht="15">
      <c r="A1230" s="69"/>
      <c r="B1230" s="70"/>
    </row>
    <row r="1231" spans="1:2" ht="15">
      <c r="A1231" s="69"/>
      <c r="B1231" s="70"/>
    </row>
    <row r="1232" spans="1:2" ht="15">
      <c r="A1232" s="69"/>
      <c r="B1232" s="70"/>
    </row>
    <row r="1233" spans="1:2" ht="15">
      <c r="A1233" s="69"/>
      <c r="B1233" s="70"/>
    </row>
    <row r="1234" spans="1:2" ht="15">
      <c r="A1234" s="69"/>
      <c r="B1234" s="70"/>
    </row>
    <row r="1235" spans="1:2" ht="15">
      <c r="A1235" s="69"/>
      <c r="B1235" s="70"/>
    </row>
    <row r="1236" spans="1:2" ht="15">
      <c r="A1236" s="69"/>
      <c r="B1236" s="70"/>
    </row>
    <row r="1237" spans="1:2" ht="15">
      <c r="A1237" s="69"/>
      <c r="B1237" s="70"/>
    </row>
    <row r="1238" spans="1:2" ht="15">
      <c r="A1238" s="69"/>
      <c r="B1238" s="70"/>
    </row>
    <row r="1239" spans="1:2" ht="15">
      <c r="A1239" s="69"/>
      <c r="B1239" s="70"/>
    </row>
    <row r="1240" spans="1:2" ht="15">
      <c r="A1240" s="69"/>
      <c r="B1240" s="70"/>
    </row>
    <row r="1241" spans="1:2" ht="15">
      <c r="A1241" s="69"/>
      <c r="B1241" s="70"/>
    </row>
    <row r="1242" spans="1:2" ht="15">
      <c r="A1242" s="69"/>
      <c r="B1242" s="70"/>
    </row>
    <row r="1243" spans="1:2" ht="15">
      <c r="A1243" s="69"/>
      <c r="B1243" s="70"/>
    </row>
    <row r="1244" spans="1:2" ht="15">
      <c r="A1244" s="69"/>
      <c r="B1244" s="70"/>
    </row>
    <row r="1245" spans="1:2" ht="15">
      <c r="A1245" s="69"/>
      <c r="B1245" s="70"/>
    </row>
    <row r="1246" spans="1:2" ht="15">
      <c r="A1246" s="69"/>
      <c r="B1246" s="70"/>
    </row>
    <row r="1247" spans="1:2" ht="15">
      <c r="A1247" s="69"/>
      <c r="B1247" s="70"/>
    </row>
    <row r="1248" spans="1:2" ht="15">
      <c r="A1248" s="69"/>
      <c r="B1248" s="70"/>
    </row>
    <row r="1249" spans="1:2" ht="15">
      <c r="A1249" s="69"/>
      <c r="B1249" s="70"/>
    </row>
    <row r="1250" spans="1:2" ht="15">
      <c r="A1250" s="69"/>
      <c r="B1250" s="70"/>
    </row>
    <row r="1251" spans="1:2" ht="15">
      <c r="A1251" s="69"/>
      <c r="B1251" s="70"/>
    </row>
    <row r="1252" spans="1:2" ht="15">
      <c r="A1252" s="69"/>
      <c r="B1252" s="70"/>
    </row>
    <row r="1253" spans="1:2" ht="15">
      <c r="A1253" s="69"/>
      <c r="B1253" s="70"/>
    </row>
    <row r="1254" spans="1:2" ht="15">
      <c r="A1254" s="69"/>
      <c r="B1254" s="70"/>
    </row>
    <row r="1255" spans="1:2" ht="15">
      <c r="A1255" s="69"/>
      <c r="B1255" s="70"/>
    </row>
    <row r="1256" spans="1:2" ht="15">
      <c r="A1256" s="69"/>
      <c r="B1256" s="70"/>
    </row>
    <row r="1257" spans="1:2" ht="15">
      <c r="A1257" s="69"/>
      <c r="B1257" s="70"/>
    </row>
    <row r="1258" spans="1:2" ht="15">
      <c r="A1258" s="69"/>
      <c r="B1258" s="70"/>
    </row>
    <row r="1259" spans="1:2" ht="15">
      <c r="A1259" s="69"/>
      <c r="B1259" s="70"/>
    </row>
    <row r="1260" spans="1:2" ht="15">
      <c r="A1260" s="69"/>
      <c r="B1260" s="70"/>
    </row>
    <row r="1261" spans="1:2" ht="15">
      <c r="A1261" s="69"/>
      <c r="B1261" s="70"/>
    </row>
    <row r="1262" spans="1:2" ht="15">
      <c r="A1262" s="69"/>
      <c r="B1262" s="70"/>
    </row>
    <row r="1263" spans="1:2" ht="15">
      <c r="A1263" s="69"/>
      <c r="B1263" s="70"/>
    </row>
    <row r="1264" spans="1:2" ht="15">
      <c r="A1264" s="69"/>
      <c r="B1264" s="70"/>
    </row>
    <row r="1265" spans="1:2" ht="15">
      <c r="A1265" s="69"/>
      <c r="B1265" s="70"/>
    </row>
    <row r="1266" spans="1:2" ht="15">
      <c r="A1266" s="69"/>
      <c r="B1266" s="70"/>
    </row>
    <row r="1267" spans="1:2" ht="15">
      <c r="A1267" s="69"/>
      <c r="B1267" s="70"/>
    </row>
    <row r="1268" spans="1:2" ht="15">
      <c r="A1268" s="69"/>
      <c r="B1268" s="70"/>
    </row>
    <row r="1269" spans="1:2" ht="15">
      <c r="A1269" s="69"/>
      <c r="B1269" s="70"/>
    </row>
    <row r="1270" spans="1:2" ht="15">
      <c r="A1270" s="69"/>
      <c r="B1270" s="70"/>
    </row>
    <row r="1271" spans="1:2" ht="15">
      <c r="A1271" s="69"/>
      <c r="B1271" s="70"/>
    </row>
    <row r="1272" spans="1:2" ht="15">
      <c r="A1272" s="69"/>
      <c r="B1272" s="70"/>
    </row>
    <row r="1273" spans="1:2" ht="15">
      <c r="A1273" s="69"/>
      <c r="B1273" s="70"/>
    </row>
    <row r="1274" spans="1:2" ht="15">
      <c r="A1274" s="69"/>
      <c r="B1274" s="70"/>
    </row>
    <row r="1275" spans="1:2" ht="15">
      <c r="A1275" s="69"/>
      <c r="B1275" s="70"/>
    </row>
    <row r="1276" spans="1:2" ht="15">
      <c r="A1276" s="69"/>
      <c r="B1276" s="70"/>
    </row>
    <row r="1277" spans="1:2" ht="15">
      <c r="A1277" s="69"/>
      <c r="B1277" s="70"/>
    </row>
    <row r="1278" spans="1:2" ht="15">
      <c r="A1278" s="69"/>
      <c r="B1278" s="70"/>
    </row>
    <row r="1279" spans="1:2" ht="15">
      <c r="A1279" s="69"/>
      <c r="B1279" s="70"/>
    </row>
    <row r="1280" spans="1:2" ht="15">
      <c r="A1280" s="69"/>
      <c r="B1280" s="70"/>
    </row>
    <row r="1281" spans="1:2" ht="15">
      <c r="A1281" s="69"/>
      <c r="B1281" s="70"/>
    </row>
    <row r="1282" spans="1:2" ht="15">
      <c r="A1282" s="69"/>
      <c r="B1282" s="70"/>
    </row>
    <row r="1283" spans="1:2" ht="15">
      <c r="A1283" s="69"/>
      <c r="B1283" s="70"/>
    </row>
    <row r="1284" spans="1:2" ht="15">
      <c r="A1284" s="69"/>
      <c r="B1284" s="70"/>
    </row>
    <row r="1285" spans="1:2" ht="15">
      <c r="A1285" s="69"/>
      <c r="B1285" s="70"/>
    </row>
    <row r="1286" spans="1:2" ht="15">
      <c r="A1286" s="69"/>
      <c r="B1286" s="70"/>
    </row>
    <row r="1287" spans="1:2" ht="15">
      <c r="A1287" s="69"/>
      <c r="B1287" s="70"/>
    </row>
    <row r="1288" spans="1:2" ht="15">
      <c r="A1288" s="69"/>
      <c r="B1288" s="70"/>
    </row>
    <row r="1289" spans="1:2" ht="15">
      <c r="A1289" s="69"/>
      <c r="B1289" s="70"/>
    </row>
    <row r="1290" spans="1:2" ht="15">
      <c r="A1290" s="69"/>
      <c r="B1290" s="70"/>
    </row>
    <row r="1291" spans="1:2" ht="15">
      <c r="A1291" s="69"/>
      <c r="B1291" s="70"/>
    </row>
    <row r="1292" spans="1:2" ht="15">
      <c r="A1292" s="69"/>
      <c r="B1292" s="70"/>
    </row>
    <row r="1293" spans="1:2" ht="15">
      <c r="A1293" s="69"/>
      <c r="B1293" s="70"/>
    </row>
    <row r="1294" spans="1:2" ht="15">
      <c r="A1294" s="69"/>
      <c r="B1294" s="70"/>
    </row>
    <row r="1295" spans="1:2" ht="15">
      <c r="A1295" s="69"/>
      <c r="B1295" s="70"/>
    </row>
    <row r="1296" spans="1:2" ht="15">
      <c r="A1296" s="69"/>
      <c r="B1296" s="70"/>
    </row>
    <row r="1297" spans="1:2" ht="15">
      <c r="A1297" s="69"/>
      <c r="B1297" s="70"/>
    </row>
    <row r="1298" spans="1:2" ht="15">
      <c r="A1298" s="69"/>
      <c r="B1298" s="70"/>
    </row>
    <row r="1299" spans="1:2" ht="15">
      <c r="A1299" s="69"/>
      <c r="B1299" s="70"/>
    </row>
    <row r="1300" spans="1:2" ht="15">
      <c r="A1300" s="69"/>
      <c r="B1300" s="70"/>
    </row>
    <row r="1301" spans="1:2" ht="15">
      <c r="A1301" s="69"/>
      <c r="B1301" s="70"/>
    </row>
    <row r="1302" spans="1:2" ht="15">
      <c r="A1302" s="69"/>
      <c r="B1302" s="70"/>
    </row>
    <row r="1303" spans="1:2" ht="15">
      <c r="A1303" s="69"/>
      <c r="B1303" s="70"/>
    </row>
    <row r="1304" spans="1:2" ht="15">
      <c r="A1304" s="69"/>
      <c r="B1304" s="70"/>
    </row>
    <row r="1305" spans="1:2" ht="15">
      <c r="A1305" s="69"/>
      <c r="B1305" s="70"/>
    </row>
    <row r="1306" spans="1:2" ht="15">
      <c r="A1306" s="69"/>
      <c r="B1306" s="70"/>
    </row>
    <row r="1307" spans="1:2" ht="15">
      <c r="A1307" s="69"/>
      <c r="B1307" s="70"/>
    </row>
    <row r="1308" spans="1:2" ht="15">
      <c r="A1308" s="69"/>
      <c r="B1308" s="70"/>
    </row>
    <row r="1309" spans="1:2" ht="15">
      <c r="A1309" s="69"/>
      <c r="B1309" s="70"/>
    </row>
    <row r="1310" spans="1:2" ht="15">
      <c r="A1310" s="69"/>
      <c r="B1310" s="70"/>
    </row>
    <row r="1311" spans="1:2" ht="15">
      <c r="A1311" s="69"/>
      <c r="B1311" s="70"/>
    </row>
    <row r="1312" spans="1:2" ht="15">
      <c r="A1312" s="69"/>
      <c r="B1312" s="70"/>
    </row>
    <row r="1313" spans="1:2" ht="15">
      <c r="A1313" s="69"/>
      <c r="B1313" s="70"/>
    </row>
    <row r="1314" spans="1:2" ht="15">
      <c r="A1314" s="69"/>
      <c r="B1314" s="70"/>
    </row>
    <row r="1315" spans="1:2" ht="15">
      <c r="A1315" s="69"/>
      <c r="B1315" s="70"/>
    </row>
    <row r="1316" spans="1:2" ht="15">
      <c r="A1316" s="69"/>
      <c r="B1316" s="70"/>
    </row>
    <row r="1317" spans="1:2" ht="15">
      <c r="A1317" s="69"/>
      <c r="B1317" s="70"/>
    </row>
    <row r="1318" spans="1:2" ht="15">
      <c r="A1318" s="69"/>
      <c r="B1318" s="70"/>
    </row>
    <row r="1319" spans="1:2" ht="15">
      <c r="A1319" s="69"/>
      <c r="B1319" s="70"/>
    </row>
    <row r="1320" spans="1:2" ht="15">
      <c r="A1320" s="69"/>
      <c r="B1320" s="70"/>
    </row>
    <row r="1321" spans="1:2" ht="15">
      <c r="A1321" s="69"/>
      <c r="B1321" s="70"/>
    </row>
    <row r="1322" spans="1:2" ht="15">
      <c r="A1322" s="69"/>
      <c r="B1322" s="70"/>
    </row>
    <row r="1323" spans="1:2" ht="15">
      <c r="A1323" s="69"/>
      <c r="B1323" s="70"/>
    </row>
    <row r="1324" spans="1:2" ht="15">
      <c r="A1324" s="69"/>
      <c r="B1324" s="70"/>
    </row>
    <row r="1325" spans="1:2" ht="15">
      <c r="A1325" s="69"/>
      <c r="B1325" s="70"/>
    </row>
    <row r="1326" spans="1:2" ht="15">
      <c r="A1326" s="69"/>
      <c r="B1326" s="70"/>
    </row>
    <row r="1327" spans="1:2" ht="15">
      <c r="A1327" s="69"/>
      <c r="B1327" s="70"/>
    </row>
    <row r="1328" spans="1:2" ht="15">
      <c r="A1328" s="69"/>
      <c r="B1328" s="70"/>
    </row>
    <row r="1329" spans="1:2" ht="15">
      <c r="A1329" s="69"/>
      <c r="B1329" s="70"/>
    </row>
    <row r="1330" spans="1:2" ht="15">
      <c r="A1330" s="69"/>
      <c r="B1330" s="70"/>
    </row>
    <row r="1331" spans="1:2" ht="15">
      <c r="A1331" s="69"/>
      <c r="B1331" s="70"/>
    </row>
    <row r="1332" spans="1:2" ht="15">
      <c r="A1332" s="69"/>
      <c r="B1332" s="70"/>
    </row>
    <row r="1333" spans="1:2" ht="15">
      <c r="A1333" s="69"/>
      <c r="B1333" s="70"/>
    </row>
    <row r="1334" spans="1:2" ht="15">
      <c r="A1334" s="69"/>
      <c r="B1334" s="70"/>
    </row>
    <row r="1335" spans="1:2" ht="15">
      <c r="A1335" s="69"/>
      <c r="B1335" s="70"/>
    </row>
    <row r="1336" spans="1:2" ht="15">
      <c r="A1336" s="69"/>
      <c r="B1336" s="70"/>
    </row>
    <row r="1337" spans="1:2" ht="15">
      <c r="A1337" s="69"/>
      <c r="B1337" s="70"/>
    </row>
    <row r="1338" spans="1:2" ht="15">
      <c r="A1338" s="69"/>
      <c r="B1338" s="70"/>
    </row>
    <row r="1339" spans="1:2" ht="15">
      <c r="A1339" s="69"/>
      <c r="B1339" s="70"/>
    </row>
    <row r="1340" spans="1:2" ht="15">
      <c r="A1340" s="69"/>
      <c r="B1340" s="70"/>
    </row>
    <row r="1341" spans="1:2" ht="15">
      <c r="A1341" s="69"/>
      <c r="B1341" s="70"/>
    </row>
    <row r="1342" spans="1:2" ht="15">
      <c r="A1342" s="69"/>
      <c r="B1342" s="70"/>
    </row>
    <row r="1343" spans="1:2" ht="15">
      <c r="A1343" s="69"/>
      <c r="B1343" s="70"/>
    </row>
    <row r="1344" spans="1:2" ht="15">
      <c r="A1344" s="69"/>
      <c r="B1344" s="70"/>
    </row>
    <row r="1345" spans="1:2" ht="15">
      <c r="A1345" s="69"/>
      <c r="B1345" s="70"/>
    </row>
    <row r="1346" spans="1:2" ht="15">
      <c r="A1346" s="69"/>
      <c r="B1346" s="70"/>
    </row>
    <row r="1347" spans="1:2" ht="15">
      <c r="A1347" s="69"/>
      <c r="B1347" s="70"/>
    </row>
    <row r="1348" spans="1:2" ht="15">
      <c r="A1348" s="69"/>
      <c r="B1348" s="70"/>
    </row>
    <row r="1349" spans="1:2" ht="15">
      <c r="A1349" s="69"/>
      <c r="B1349" s="70"/>
    </row>
    <row r="1350" spans="1:2" ht="15">
      <c r="A1350" s="69"/>
      <c r="B1350" s="70"/>
    </row>
    <row r="1351" spans="1:2" ht="15">
      <c r="A1351" s="69"/>
      <c r="B1351" s="70"/>
    </row>
    <row r="1352" spans="1:2" ht="15">
      <c r="A1352" s="69"/>
      <c r="B1352" s="70"/>
    </row>
    <row r="1353" spans="1:2" ht="15">
      <c r="A1353" s="69"/>
      <c r="B1353" s="70"/>
    </row>
    <row r="1354" spans="1:2" ht="15">
      <c r="A1354" s="69"/>
      <c r="B1354" s="70"/>
    </row>
    <row r="1355" spans="1:2" ht="15">
      <c r="A1355" s="69"/>
      <c r="B1355" s="70"/>
    </row>
    <row r="1356" spans="1:2" ht="15">
      <c r="A1356" s="69"/>
      <c r="B1356" s="70"/>
    </row>
    <row r="1357" spans="1:2" ht="15">
      <c r="A1357" s="69"/>
      <c r="B1357" s="70"/>
    </row>
    <row r="1358" spans="1:2" ht="15">
      <c r="A1358" s="69"/>
      <c r="B1358" s="70"/>
    </row>
    <row r="1359" spans="1:2" ht="15">
      <c r="A1359" s="69"/>
      <c r="B1359" s="70"/>
    </row>
    <row r="1360" spans="1:2" ht="15">
      <c r="A1360" s="69"/>
      <c r="B1360" s="70"/>
    </row>
    <row r="1361" spans="1:2" ht="15">
      <c r="A1361" s="69"/>
      <c r="B1361" s="70"/>
    </row>
    <row r="1362" spans="1:2" ht="15">
      <c r="A1362" s="69"/>
      <c r="B1362" s="70"/>
    </row>
    <row r="1363" spans="1:2" ht="15">
      <c r="A1363" s="69"/>
      <c r="B1363" s="70"/>
    </row>
    <row r="1364" spans="1:2" ht="15">
      <c r="A1364" s="69"/>
      <c r="B1364" s="70"/>
    </row>
    <row r="1365" spans="1:2" ht="15">
      <c r="A1365" s="69"/>
      <c r="B1365" s="70"/>
    </row>
    <row r="1366" spans="1:2" ht="15">
      <c r="A1366" s="69"/>
      <c r="B1366" s="70"/>
    </row>
    <row r="1367" spans="1:2" ht="15">
      <c r="A1367" s="69"/>
      <c r="B1367" s="70"/>
    </row>
    <row r="1368" spans="1:2" ht="15">
      <c r="A1368" s="69"/>
      <c r="B1368" s="70"/>
    </row>
    <row r="1369" spans="1:2" ht="15">
      <c r="A1369" s="69"/>
      <c r="B1369" s="70"/>
    </row>
    <row r="1370" spans="1:2" ht="15">
      <c r="A1370" s="69"/>
      <c r="B1370" s="70"/>
    </row>
    <row r="1371" spans="1:2" ht="15">
      <c r="A1371" s="69"/>
      <c r="B1371" s="70"/>
    </row>
    <row r="1372" spans="1:2" ht="15">
      <c r="A1372" s="69"/>
      <c r="B1372" s="70"/>
    </row>
    <row r="1373" spans="1:2" ht="15">
      <c r="A1373" s="69"/>
      <c r="B1373" s="70"/>
    </row>
    <row r="1374" spans="1:2" ht="15">
      <c r="A1374" s="69"/>
      <c r="B1374" s="70"/>
    </row>
    <row r="1375" spans="1:2" ht="15">
      <c r="A1375" s="69"/>
      <c r="B1375" s="70"/>
    </row>
    <row r="1376" spans="1:2" ht="15">
      <c r="A1376" s="69"/>
      <c r="B1376" s="70"/>
    </row>
    <row r="1377" spans="1:2" ht="15">
      <c r="A1377" s="69"/>
      <c r="B1377" s="70"/>
    </row>
    <row r="1378" spans="1:2" ht="15">
      <c r="A1378" s="69"/>
      <c r="B1378" s="70"/>
    </row>
    <row r="1379" spans="1:2" ht="15">
      <c r="A1379" s="69"/>
      <c r="B1379" s="70"/>
    </row>
    <row r="1380" spans="1:2" ht="15">
      <c r="A1380" s="69"/>
      <c r="B1380" s="70"/>
    </row>
    <row r="1381" spans="1:2" ht="15">
      <c r="A1381" s="69"/>
      <c r="B1381" s="70"/>
    </row>
    <row r="1382" spans="1:2" ht="15">
      <c r="A1382" s="69"/>
      <c r="B1382" s="70"/>
    </row>
    <row r="1383" spans="1:2" ht="15">
      <c r="A1383" s="69"/>
      <c r="B1383" s="70"/>
    </row>
    <row r="1384" spans="1:2" ht="15">
      <c r="A1384" s="69"/>
      <c r="B1384" s="70"/>
    </row>
    <row r="1385" spans="1:2" ht="15">
      <c r="A1385" s="69"/>
      <c r="B1385" s="70"/>
    </row>
    <row r="1386" spans="1:2" ht="15">
      <c r="A1386" s="69"/>
      <c r="B1386" s="70"/>
    </row>
    <row r="1387" spans="1:2" ht="15">
      <c r="A1387" s="69"/>
      <c r="B1387" s="70"/>
    </row>
    <row r="1388" spans="1:2" ht="15">
      <c r="A1388" s="69"/>
      <c r="B1388" s="70"/>
    </row>
    <row r="1389" spans="1:2" ht="15">
      <c r="A1389" s="69"/>
      <c r="B1389" s="70"/>
    </row>
    <row r="1390" spans="1:2" ht="15">
      <c r="A1390" s="69"/>
      <c r="B1390" s="70"/>
    </row>
    <row r="1391" spans="1:2" ht="15">
      <c r="A1391" s="69"/>
      <c r="B1391" s="70"/>
    </row>
    <row r="1392" spans="1:2" ht="15">
      <c r="A1392" s="69"/>
      <c r="B1392" s="70"/>
    </row>
    <row r="1393" spans="1:2" ht="15">
      <c r="A1393" s="69"/>
      <c r="B1393" s="70"/>
    </row>
    <row r="1394" spans="1:2" ht="15">
      <c r="A1394" s="69"/>
      <c r="B1394" s="70"/>
    </row>
    <row r="1395" spans="1:2" ht="15">
      <c r="A1395" s="69"/>
      <c r="B1395" s="70"/>
    </row>
    <row r="1396" spans="1:2" ht="15">
      <c r="A1396" s="69"/>
      <c r="B1396" s="70"/>
    </row>
    <row r="1397" spans="1:2" ht="15">
      <c r="A1397" s="69"/>
      <c r="B1397" s="70"/>
    </row>
    <row r="1398" spans="1:2" ht="15">
      <c r="A1398" s="69"/>
      <c r="B1398" s="70"/>
    </row>
    <row r="1399" spans="1:2" ht="15">
      <c r="A1399" s="69"/>
      <c r="B1399" s="70"/>
    </row>
    <row r="1400" spans="1:2" ht="15">
      <c r="A1400" s="69"/>
      <c r="B1400" s="70"/>
    </row>
    <row r="1401" spans="1:2" ht="15">
      <c r="A1401" s="69"/>
      <c r="B1401" s="70"/>
    </row>
    <row r="1402" spans="1:2" ht="15">
      <c r="A1402" s="69"/>
      <c r="B1402" s="70"/>
    </row>
    <row r="1403" spans="1:2" ht="15">
      <c r="A1403" s="69"/>
      <c r="B1403" s="70"/>
    </row>
    <row r="1404" spans="1:2" ht="15">
      <c r="A1404" s="69"/>
      <c r="B1404" s="70"/>
    </row>
    <row r="1405" spans="1:2" ht="15">
      <c r="A1405" s="69"/>
      <c r="B1405" s="70"/>
    </row>
    <row r="1406" spans="1:2" ht="15">
      <c r="A1406" s="69"/>
      <c r="B1406" s="70"/>
    </row>
    <row r="1407" spans="1:2" ht="15">
      <c r="A1407" s="69"/>
      <c r="B1407" s="70"/>
    </row>
    <row r="1408" spans="1:2" ht="15">
      <c r="A1408" s="69"/>
      <c r="B1408" s="70"/>
    </row>
    <row r="1409" spans="1:2" ht="15">
      <c r="A1409" s="69"/>
      <c r="B1409" s="70"/>
    </row>
    <row r="1410" spans="1:2" ht="15">
      <c r="A1410" s="69"/>
      <c r="B1410" s="70"/>
    </row>
    <row r="1411" spans="1:2" ht="15">
      <c r="A1411" s="69"/>
      <c r="B1411" s="70"/>
    </row>
    <row r="1412" spans="1:2" ht="15">
      <c r="A1412" s="69"/>
      <c r="B1412" s="70"/>
    </row>
    <row r="1413" spans="1:2" ht="15">
      <c r="A1413" s="69"/>
      <c r="B1413" s="70"/>
    </row>
    <row r="1414" spans="1:2" ht="15">
      <c r="A1414" s="69"/>
      <c r="B1414" s="70"/>
    </row>
    <row r="1415" spans="1:2" ht="15">
      <c r="A1415" s="69"/>
      <c r="B1415" s="70"/>
    </row>
    <row r="1416" spans="1:2" ht="15">
      <c r="A1416" s="69"/>
      <c r="B1416" s="70"/>
    </row>
    <row r="1417" spans="1:2" ht="15">
      <c r="A1417" s="69"/>
      <c r="B1417" s="70"/>
    </row>
    <row r="1418" spans="1:2" ht="15">
      <c r="A1418" s="69"/>
      <c r="B1418" s="70"/>
    </row>
    <row r="1419" spans="1:2" ht="15">
      <c r="A1419" s="69"/>
      <c r="B1419" s="70"/>
    </row>
    <row r="1420" spans="1:2" ht="15">
      <c r="A1420" s="69"/>
      <c r="B1420" s="70"/>
    </row>
    <row r="1421" spans="1:2" ht="15">
      <c r="A1421" s="69"/>
      <c r="B1421" s="70"/>
    </row>
    <row r="1422" spans="1:2" ht="15">
      <c r="A1422" s="69"/>
      <c r="B1422" s="70"/>
    </row>
    <row r="1423" spans="1:2" ht="15">
      <c r="A1423" s="69"/>
      <c r="B1423" s="70"/>
    </row>
    <row r="1424" spans="1:2" ht="15">
      <c r="A1424" s="69"/>
      <c r="B1424" s="70"/>
    </row>
    <row r="1425" spans="1:2" ht="15">
      <c r="A1425" s="69"/>
      <c r="B1425" s="70"/>
    </row>
    <row r="1426" spans="1:2" ht="15">
      <c r="A1426" s="69"/>
      <c r="B1426" s="70"/>
    </row>
    <row r="1427" spans="1:2" ht="15">
      <c r="A1427" s="69"/>
      <c r="B1427" s="70"/>
    </row>
    <row r="1428" spans="1:2" ht="15">
      <c r="A1428" s="69"/>
      <c r="B1428" s="70"/>
    </row>
    <row r="1429" spans="1:2" ht="15">
      <c r="A1429" s="69"/>
      <c r="B1429" s="70"/>
    </row>
    <row r="1430" spans="1:2" ht="15">
      <c r="A1430" s="69"/>
      <c r="B1430" s="70"/>
    </row>
    <row r="1431" spans="1:2" ht="15">
      <c r="A1431" s="69"/>
      <c r="B1431" s="70"/>
    </row>
    <row r="1432" spans="1:2" ht="15">
      <c r="A1432" s="69"/>
      <c r="B1432" s="70"/>
    </row>
    <row r="1433" spans="1:2" ht="15">
      <c r="A1433" s="69"/>
      <c r="B1433" s="70"/>
    </row>
    <row r="1434" spans="1:2" ht="15">
      <c r="A1434" s="69"/>
      <c r="B1434" s="70"/>
    </row>
    <row r="1435" spans="1:2" ht="15">
      <c r="A1435" s="69"/>
      <c r="B1435" s="70"/>
    </row>
    <row r="1436" spans="1:2" ht="15">
      <c r="A1436" s="69"/>
      <c r="B1436" s="70"/>
    </row>
    <row r="1437" spans="1:2" ht="15">
      <c r="A1437" s="69"/>
      <c r="B1437" s="70"/>
    </row>
    <row r="1438" spans="1:2" ht="15">
      <c r="A1438" s="69"/>
      <c r="B1438" s="70"/>
    </row>
    <row r="1439" spans="1:2" ht="15">
      <c r="A1439" s="69"/>
      <c r="B1439" s="70"/>
    </row>
    <row r="1440" spans="1:2" ht="15">
      <c r="A1440" s="69"/>
      <c r="B1440" s="70"/>
    </row>
    <row r="1441" spans="1:2" ht="15">
      <c r="A1441" s="69"/>
      <c r="B1441" s="70"/>
    </row>
    <row r="1442" spans="1:2" ht="15">
      <c r="A1442" s="69"/>
      <c r="B1442" s="70"/>
    </row>
    <row r="1443" spans="1:2" ht="15">
      <c r="A1443" s="69"/>
      <c r="B1443" s="70"/>
    </row>
    <row r="1444" spans="1:2" ht="15">
      <c r="A1444" s="69"/>
      <c r="B1444" s="70"/>
    </row>
    <row r="1445" spans="1:2" ht="15">
      <c r="A1445" s="69"/>
      <c r="B1445" s="70"/>
    </row>
    <row r="1446" spans="1:2" ht="15">
      <c r="A1446" s="69"/>
      <c r="B1446" s="70"/>
    </row>
    <row r="1447" spans="1:2" ht="15">
      <c r="A1447" s="69"/>
      <c r="B1447" s="70"/>
    </row>
    <row r="1448" spans="1:2" ht="15">
      <c r="A1448" s="69"/>
      <c r="B1448" s="70"/>
    </row>
    <row r="1449" spans="1:2" ht="15">
      <c r="A1449" s="69"/>
      <c r="B1449" s="70"/>
    </row>
    <row r="1450" spans="1:2" ht="15">
      <c r="A1450" s="69"/>
      <c r="B1450" s="70"/>
    </row>
    <row r="1451" spans="1:2" ht="15">
      <c r="A1451" s="69"/>
      <c r="B1451" s="70"/>
    </row>
    <row r="1452" spans="1:2" ht="15">
      <c r="A1452" s="69"/>
      <c r="B1452" s="70"/>
    </row>
    <row r="1453" spans="1:2" ht="15">
      <c r="A1453" s="69"/>
      <c r="B1453" s="70"/>
    </row>
    <row r="1454" spans="1:2" ht="15">
      <c r="A1454" s="69"/>
      <c r="B1454" s="70"/>
    </row>
    <row r="1455" spans="1:2" ht="15">
      <c r="A1455" s="69"/>
      <c r="B1455" s="70"/>
    </row>
    <row r="1456" spans="1:2" ht="15">
      <c r="A1456" s="69"/>
      <c r="B1456" s="70"/>
    </row>
    <row r="1457" spans="1:2" ht="15">
      <c r="A1457" s="69"/>
      <c r="B1457" s="70"/>
    </row>
    <row r="1458" spans="1:2" ht="15">
      <c r="A1458" s="69"/>
      <c r="B1458" s="70"/>
    </row>
    <row r="1459" spans="1:2" ht="15">
      <c r="A1459" s="69"/>
      <c r="B1459" s="70"/>
    </row>
    <row r="1460" spans="1:2" ht="15">
      <c r="A1460" s="69"/>
      <c r="B1460" s="70"/>
    </row>
    <row r="1461" spans="1:2" ht="15">
      <c r="A1461" s="69"/>
      <c r="B1461" s="70"/>
    </row>
    <row r="1462" spans="1:2" ht="15">
      <c r="A1462" s="69"/>
      <c r="B1462" s="70"/>
    </row>
    <row r="1463" spans="1:2" ht="15">
      <c r="A1463" s="69"/>
      <c r="B1463" s="70"/>
    </row>
    <row r="1464" spans="1:2" ht="15">
      <c r="A1464" s="69"/>
      <c r="B1464" s="70"/>
    </row>
    <row r="1465" spans="1:2" ht="15">
      <c r="A1465" s="69"/>
      <c r="B1465" s="70"/>
    </row>
    <row r="1466" spans="1:2" ht="15">
      <c r="A1466" s="69"/>
      <c r="B1466" s="70"/>
    </row>
    <row r="1467" spans="1:2" ht="15">
      <c r="A1467" s="69"/>
      <c r="B1467" s="70"/>
    </row>
    <row r="1468" spans="1:2" ht="15">
      <c r="A1468" s="69"/>
      <c r="B1468" s="70"/>
    </row>
    <row r="1469" spans="1:2" ht="15">
      <c r="A1469" s="69"/>
      <c r="B1469" s="70"/>
    </row>
    <row r="1470" spans="1:2" ht="15">
      <c r="A1470" s="69"/>
      <c r="B1470" s="70"/>
    </row>
    <row r="1471" spans="1:2" ht="15">
      <c r="A1471" s="69"/>
      <c r="B1471" s="70"/>
    </row>
    <row r="1472" spans="1:2" ht="15">
      <c r="A1472" s="69"/>
      <c r="B1472" s="70"/>
    </row>
    <row r="1473" spans="1:2" ht="15">
      <c r="A1473" s="69"/>
      <c r="B1473" s="70"/>
    </row>
    <row r="1474" spans="1:2" ht="15">
      <c r="A1474" s="69"/>
      <c r="B1474" s="70"/>
    </row>
    <row r="1475" spans="1:2" ht="15">
      <c r="A1475" s="69"/>
      <c r="B1475" s="70"/>
    </row>
    <row r="1476" spans="1:2" ht="15">
      <c r="A1476" s="69"/>
      <c r="B1476" s="70"/>
    </row>
    <row r="1477" spans="1:2" ht="15">
      <c r="A1477" s="69"/>
      <c r="B1477" s="70"/>
    </row>
    <row r="1478" spans="1:2" ht="15">
      <c r="A1478" s="69"/>
      <c r="B1478" s="70"/>
    </row>
    <row r="1479" spans="1:2" ht="15">
      <c r="A1479" s="69"/>
      <c r="B1479" s="70"/>
    </row>
    <row r="1480" spans="1:2" ht="15">
      <c r="A1480" s="69"/>
      <c r="B1480" s="70"/>
    </row>
    <row r="1481" spans="1:2" ht="15">
      <c r="A1481" s="69"/>
      <c r="B1481" s="70"/>
    </row>
    <row r="1482" spans="1:2" ht="15">
      <c r="A1482" s="69"/>
      <c r="B1482" s="70"/>
    </row>
    <row r="1483" spans="1:2" ht="15">
      <c r="A1483" s="69"/>
      <c r="B1483" s="70"/>
    </row>
    <row r="1484" spans="1:2" ht="15">
      <c r="A1484" s="69"/>
      <c r="B1484" s="70"/>
    </row>
    <row r="1485" spans="1:2" ht="15">
      <c r="A1485" s="69"/>
      <c r="B1485" s="70"/>
    </row>
    <row r="1486" spans="1:2" ht="15">
      <c r="A1486" s="69"/>
      <c r="B1486" s="70"/>
    </row>
    <row r="1487" spans="1:2" ht="15">
      <c r="A1487" s="69"/>
      <c r="B1487" s="70"/>
    </row>
    <row r="1488" spans="1:2" ht="15">
      <c r="A1488" s="69"/>
      <c r="B1488" s="70"/>
    </row>
    <row r="1489" spans="1:2" ht="15">
      <c r="A1489" s="69"/>
      <c r="B1489" s="70"/>
    </row>
    <row r="1490" spans="1:2" ht="15">
      <c r="A1490" s="69"/>
      <c r="B1490" s="70"/>
    </row>
    <row r="1491" spans="1:2" ht="15">
      <c r="A1491" s="69"/>
      <c r="B1491" s="70"/>
    </row>
    <row r="1492" spans="1:2" ht="15">
      <c r="A1492" s="69"/>
      <c r="B1492" s="70"/>
    </row>
    <row r="1493" spans="1:2" ht="15">
      <c r="A1493" s="69"/>
      <c r="B1493" s="70"/>
    </row>
    <row r="1494" spans="1:2" ht="15">
      <c r="A1494" s="69"/>
      <c r="B1494" s="70"/>
    </row>
    <row r="1495" spans="1:2" ht="15">
      <c r="A1495" s="69"/>
      <c r="B1495" s="70"/>
    </row>
    <row r="1496" spans="1:2" ht="15">
      <c r="A1496" s="69"/>
      <c r="B1496" s="70"/>
    </row>
    <row r="1497" spans="1:2" ht="15">
      <c r="A1497" s="69"/>
      <c r="B1497" s="70"/>
    </row>
    <row r="1498" spans="1:2" ht="15">
      <c r="A1498" s="69"/>
      <c r="B1498" s="70"/>
    </row>
    <row r="1499" spans="1:2" ht="15">
      <c r="A1499" s="69"/>
      <c r="B1499" s="70"/>
    </row>
    <row r="1500" spans="1:2" ht="15">
      <c r="A1500" s="69"/>
      <c r="B1500" s="70"/>
    </row>
    <row r="1501" spans="1:2" ht="15">
      <c r="A1501" s="69"/>
      <c r="B1501" s="70"/>
    </row>
    <row r="1502" spans="1:2" ht="15">
      <c r="A1502" s="69"/>
      <c r="B1502" s="70"/>
    </row>
    <row r="1503" spans="1:2" ht="15">
      <c r="A1503" s="69"/>
      <c r="B1503" s="70"/>
    </row>
    <row r="1504" spans="1:2" ht="15">
      <c r="A1504" s="69"/>
      <c r="B1504" s="70"/>
    </row>
    <row r="1505" spans="1:2" ht="15">
      <c r="A1505" s="69"/>
      <c r="B1505" s="70"/>
    </row>
    <row r="1506" spans="1:2" ht="15">
      <c r="A1506" s="69"/>
      <c r="B1506" s="70"/>
    </row>
    <row r="1507" spans="1:2" ht="15">
      <c r="A1507" s="69"/>
      <c r="B1507" s="70"/>
    </row>
    <row r="1508" spans="1:2" ht="15">
      <c r="A1508" s="69"/>
      <c r="B1508" s="70"/>
    </row>
    <row r="1509" spans="1:2" ht="15">
      <c r="A1509" s="69"/>
      <c r="B1509" s="70"/>
    </row>
    <row r="1510" spans="1:2" ht="15">
      <c r="A1510" s="69"/>
      <c r="B1510" s="70"/>
    </row>
    <row r="1511" spans="1:2" ht="15">
      <c r="A1511" s="69"/>
      <c r="B1511" s="70"/>
    </row>
    <row r="1512" spans="1:2" ht="15">
      <c r="A1512" s="69"/>
      <c r="B1512" s="70"/>
    </row>
    <row r="1513" spans="1:2" ht="15">
      <c r="A1513" s="69"/>
      <c r="B1513" s="70"/>
    </row>
    <row r="1514" spans="1:2" ht="15">
      <c r="A1514" s="69"/>
      <c r="B1514" s="70"/>
    </row>
    <row r="1515" spans="1:2" ht="15">
      <c r="A1515" s="69"/>
      <c r="B1515" s="70"/>
    </row>
    <row r="1516" spans="1:2" ht="15">
      <c r="A1516" s="69"/>
      <c r="B1516" s="70"/>
    </row>
    <row r="1517" spans="1:2" ht="15">
      <c r="A1517" s="69"/>
      <c r="B1517" s="70"/>
    </row>
    <row r="1518" spans="1:2" ht="15">
      <c r="A1518" s="69"/>
      <c r="B1518" s="70"/>
    </row>
    <row r="1519" spans="1:2" ht="15">
      <c r="A1519" s="69"/>
      <c r="B1519" s="70"/>
    </row>
    <row r="1520" spans="1:2" ht="15">
      <c r="A1520" s="69"/>
      <c r="B1520" s="70"/>
    </row>
    <row r="1521" spans="1:2" ht="15">
      <c r="A1521" s="69"/>
      <c r="B1521" s="70"/>
    </row>
    <row r="1522" spans="1:2" ht="15">
      <c r="A1522" s="69"/>
      <c r="B1522" s="70"/>
    </row>
    <row r="1523" spans="1:2" ht="15">
      <c r="A1523" s="69"/>
      <c r="B1523" s="70"/>
    </row>
    <row r="1524" spans="1:2" ht="15">
      <c r="A1524" s="69"/>
      <c r="B1524" s="70"/>
    </row>
    <row r="1525" spans="1:2" ht="15">
      <c r="A1525" s="69"/>
      <c r="B1525" s="70"/>
    </row>
    <row r="1526" spans="1:2" ht="15">
      <c r="A1526" s="69"/>
      <c r="B1526" s="70"/>
    </row>
    <row r="1527" spans="1:2" ht="15">
      <c r="A1527" s="69"/>
      <c r="B1527" s="70"/>
    </row>
    <row r="1528" spans="1:2" ht="15">
      <c r="A1528" s="69"/>
      <c r="B1528" s="70"/>
    </row>
    <row r="1529" spans="1:2" ht="15">
      <c r="A1529" s="69"/>
      <c r="B1529" s="70"/>
    </row>
    <row r="1530" spans="1:2" ht="15">
      <c r="A1530" s="69"/>
      <c r="B1530" s="70"/>
    </row>
    <row r="1531" spans="1:2" ht="15">
      <c r="A1531" s="69"/>
      <c r="B1531" s="70"/>
    </row>
    <row r="1532" spans="1:2" ht="15">
      <c r="A1532" s="69"/>
      <c r="B1532" s="70"/>
    </row>
    <row r="1533" spans="1:2" ht="15">
      <c r="A1533" s="69"/>
      <c r="B1533" s="70"/>
    </row>
    <row r="1534" spans="1:2" ht="15">
      <c r="A1534" s="69"/>
      <c r="B1534" s="70"/>
    </row>
    <row r="1535" spans="1:2" ht="15">
      <c r="A1535" s="69"/>
      <c r="B1535" s="70"/>
    </row>
    <row r="1536" spans="1:2" ht="15">
      <c r="A1536" s="69"/>
      <c r="B1536" s="70"/>
    </row>
    <row r="1537" spans="1:2" ht="15">
      <c r="A1537" s="69"/>
      <c r="B1537" s="70"/>
    </row>
    <row r="1538" spans="1:2" ht="15">
      <c r="A1538" s="69"/>
      <c r="B1538" s="70"/>
    </row>
    <row r="1539" spans="1:2" ht="15">
      <c r="A1539" s="69"/>
      <c r="B1539" s="70"/>
    </row>
    <row r="1540" spans="1:2" ht="15">
      <c r="A1540" s="69"/>
      <c r="B1540" s="70"/>
    </row>
    <row r="1541" spans="1:2" ht="15">
      <c r="A1541" s="69"/>
      <c r="B1541" s="70"/>
    </row>
    <row r="1542" spans="1:2" ht="15">
      <c r="A1542" s="69"/>
      <c r="B1542" s="70"/>
    </row>
    <row r="1543" spans="1:2" ht="15">
      <c r="A1543" s="69"/>
      <c r="B1543" s="70"/>
    </row>
    <row r="1544" spans="1:2" ht="15">
      <c r="A1544" s="69"/>
      <c r="B1544" s="70"/>
    </row>
    <row r="1545" spans="1:2" ht="15">
      <c r="A1545" s="69"/>
      <c r="B1545" s="70"/>
    </row>
    <row r="1546" spans="1:2" ht="15">
      <c r="A1546" s="69"/>
      <c r="B1546" s="70"/>
    </row>
    <row r="1547" spans="1:2" ht="15">
      <c r="A1547" s="69"/>
      <c r="B1547" s="70"/>
    </row>
    <row r="1548" spans="1:2" ht="15">
      <c r="A1548" s="69"/>
      <c r="B1548" s="70"/>
    </row>
    <row r="1549" spans="1:2" ht="15">
      <c r="A1549" s="69"/>
      <c r="B1549" s="70"/>
    </row>
    <row r="1550" spans="1:2" ht="15">
      <c r="A1550" s="69"/>
      <c r="B1550" s="70"/>
    </row>
    <row r="1551" spans="1:2" ht="15">
      <c r="A1551" s="69"/>
      <c r="B1551" s="70"/>
    </row>
    <row r="1552" spans="1:2" ht="15">
      <c r="A1552" s="69"/>
      <c r="B1552" s="70"/>
    </row>
    <row r="1553" spans="1:2" ht="15">
      <c r="A1553" s="69"/>
      <c r="B1553" s="70"/>
    </row>
    <row r="1554" spans="1:2" ht="15">
      <c r="A1554" s="69"/>
      <c r="B1554" s="70"/>
    </row>
    <row r="1555" spans="1:2" ht="15">
      <c r="A1555" s="69"/>
      <c r="B1555" s="70"/>
    </row>
    <row r="1556" spans="1:2" ht="15">
      <c r="A1556" s="69"/>
      <c r="B1556" s="70"/>
    </row>
    <row r="1557" spans="1:2" ht="15">
      <c r="A1557" s="69"/>
      <c r="B1557" s="70"/>
    </row>
    <row r="1558" spans="1:2" ht="15">
      <c r="A1558" s="69"/>
      <c r="B1558" s="70"/>
    </row>
    <row r="1559" spans="1:2" ht="15">
      <c r="A1559" s="69"/>
      <c r="B1559" s="70"/>
    </row>
    <row r="1560" spans="1:2" ht="15">
      <c r="A1560" s="69"/>
      <c r="B1560" s="70"/>
    </row>
    <row r="1561" spans="1:2" ht="15">
      <c r="A1561" s="69"/>
      <c r="B1561" s="70"/>
    </row>
    <row r="1562" spans="1:2" ht="15">
      <c r="A1562" s="69"/>
      <c r="B1562" s="70"/>
    </row>
    <row r="1563" spans="1:2" ht="15">
      <c r="A1563" s="69"/>
      <c r="B1563" s="70"/>
    </row>
    <row r="1564" spans="1:2" ht="15">
      <c r="A1564" s="69"/>
      <c r="B1564" s="70"/>
    </row>
    <row r="1565" spans="1:2" ht="15">
      <c r="A1565" s="69"/>
      <c r="B1565" s="70"/>
    </row>
    <row r="1566" spans="1:2" ht="15">
      <c r="A1566" s="69"/>
      <c r="B1566" s="70"/>
    </row>
    <row r="1567" spans="1:2" ht="15">
      <c r="A1567" s="69"/>
      <c r="B1567" s="70"/>
    </row>
    <row r="1568" spans="1:2" ht="15">
      <c r="A1568" s="69"/>
      <c r="B1568" s="70"/>
    </row>
    <row r="1569" spans="1:2" ht="15">
      <c r="A1569" s="69"/>
      <c r="B1569" s="70"/>
    </row>
    <row r="1570" spans="1:2" ht="15">
      <c r="A1570" s="69"/>
      <c r="B1570" s="70"/>
    </row>
    <row r="1571" spans="1:2" ht="15">
      <c r="A1571" s="69"/>
      <c r="B1571" s="70"/>
    </row>
    <row r="1572" spans="1:2" ht="15">
      <c r="A1572" s="69"/>
      <c r="B1572" s="70"/>
    </row>
    <row r="1573" spans="1:2" ht="15">
      <c r="A1573" s="69"/>
      <c r="B1573" s="70"/>
    </row>
    <row r="1574" spans="1:2" ht="15">
      <c r="A1574" s="69"/>
      <c r="B1574" s="70"/>
    </row>
    <row r="1575" spans="1:2" ht="15">
      <c r="A1575" s="69"/>
      <c r="B1575" s="70"/>
    </row>
  </sheetData>
  <autoFilter ref="A1:Q176"/>
  <mergeCells count="5">
    <mergeCell ref="A234:B234"/>
    <mergeCell ref="A240:B240"/>
    <mergeCell ref="A3:H3"/>
    <mergeCell ref="A44:H44"/>
    <mergeCell ref="A11:H11"/>
  </mergeCells>
  <conditionalFormatting sqref="N45:N105">
    <cfRule type="cellIs" priority="1" dxfId="3" operator="equal" stopIfTrue="1">
      <formula>"N"</formula>
    </cfRule>
    <cfRule type="cellIs" priority="2" dxfId="3" operator="equal" stopIfTrue="1">
      <formula>"?"</formula>
    </cfRule>
    <cfRule type="cellIs" priority="3" dxfId="3" operator="equal" stopIfTrue="1">
      <formula>"Y"</formula>
    </cfRule>
  </conditionalFormatting>
  <dataValidations count="1">
    <dataValidation type="list" allowBlank="1" showInputMessage="1" showErrorMessage="1" sqref="F149">
      <formula1>$L$170:$L$173</formula1>
    </dataValidation>
  </dataValidations>
  <printOptions/>
  <pageMargins left="0.75" right="0.75" top="0.46" bottom="0.53" header="0.5" footer="0.5"/>
  <pageSetup fitToHeight="0" fitToWidth="1" horizontalDpi="600" verticalDpi="600" orientation="landscape" paperSize="8" scale="77" r:id="rId2"/>
  <rowBreaks count="1" manualBreakCount="1">
    <brk id="233" max="16" man="1"/>
  </rowBreaks>
  <drawing r:id="rId1"/>
</worksheet>
</file>

<file path=xl/worksheets/sheet7.xml><?xml version="1.0" encoding="utf-8"?>
<worksheet xmlns="http://schemas.openxmlformats.org/spreadsheetml/2006/main" xmlns:r="http://schemas.openxmlformats.org/officeDocument/2006/relationships">
  <dimension ref="A1:Q1476"/>
  <sheetViews>
    <sheetView zoomScale="60" zoomScaleNormal="60" workbookViewId="0" topLeftCell="B1">
      <pane ySplit="1" topLeftCell="BM68" activePane="bottomLeft" state="frozen"/>
      <selection pane="topLeft" activeCell="D8" sqref="D8"/>
      <selection pane="bottomLeft" activeCell="D8" sqref="D8"/>
    </sheetView>
  </sheetViews>
  <sheetFormatPr defaultColWidth="9.140625" defaultRowHeight="12.75"/>
  <cols>
    <col min="1" max="1" width="9.140625" style="72" customWidth="1"/>
    <col min="2" max="2" width="8.57421875" style="73" customWidth="1"/>
    <col min="3" max="3" width="43.57421875" style="21" customWidth="1"/>
    <col min="4" max="5" width="18.421875" style="71" customWidth="1"/>
    <col min="6" max="6" width="15.00390625" style="21" hidden="1" customWidth="1"/>
    <col min="7" max="7" width="14.7109375" style="71" hidden="1" customWidth="1"/>
    <col min="8" max="8" width="13.00390625" style="21" customWidth="1"/>
    <col min="9" max="9" width="9.57421875" style="21" customWidth="1"/>
    <col min="10" max="16" width="9.140625" style="21" customWidth="1"/>
    <col min="17" max="17" width="37.140625" style="21" customWidth="1"/>
    <col min="18" max="16384" width="9.140625" style="21" customWidth="1"/>
  </cols>
  <sheetData>
    <row r="1" spans="1:17" s="23" customFormat="1" ht="118.5" customHeight="1">
      <c r="A1" s="215" t="str">
        <f>BVPIs!A1</f>
        <v>BVPI Ref</v>
      </c>
      <c r="B1" s="215">
        <f>BVPIs!B1</f>
        <v>0</v>
      </c>
      <c r="C1" s="215" t="str">
        <f>BVPIs!C1</f>
        <v>Description</v>
      </c>
      <c r="D1" s="215" t="str">
        <f>BVPIs!D1</f>
        <v>Good Performance is..</v>
      </c>
      <c r="E1" s="215" t="str">
        <f>BVPIs!E1</f>
        <v>Indicator Basket</v>
      </c>
      <c r="F1" s="215" t="str">
        <f>BVPIs!F1</f>
        <v>2004/05
Outturn</v>
      </c>
      <c r="G1" s="215" t="str">
        <f>BVPIs!G1</f>
        <v>2005/06 Outturn</v>
      </c>
      <c r="H1" s="215" t="str">
        <f>BVPIs!H1</f>
        <v>2006-07 Target</v>
      </c>
      <c r="I1" s="216" t="str">
        <f>BVPIs!I1</f>
        <v>Q1 performance*</v>
      </c>
      <c r="J1" s="216" t="str">
        <f>BVPIs!J1</f>
        <v>Q1 prediction</v>
      </c>
      <c r="K1" s="216" t="str">
        <f>BVPIs!K1</f>
        <v>Q2 performance</v>
      </c>
      <c r="L1" s="216" t="str">
        <f>BVPIs!L1</f>
        <v>Q2 prediction</v>
      </c>
      <c r="M1" s="216" t="str">
        <f>BVPIs!M1</f>
        <v>Q3 performance</v>
      </c>
      <c r="N1" s="216" t="str">
        <f>BVPIs!N1</f>
        <v>Q3 prediction</v>
      </c>
      <c r="O1" s="216" t="str">
        <f>BVPIs!O1</f>
        <v>Q4 prediction</v>
      </c>
      <c r="P1" s="216" t="str">
        <f>BVPIs!P1</f>
        <v>2006/07 outturn</v>
      </c>
      <c r="Q1" s="215"/>
    </row>
    <row r="2" spans="1:17" ht="90">
      <c r="A2" s="217">
        <f>BVPIs!A66</f>
        <v>197</v>
      </c>
      <c r="B2" s="217" t="str">
        <f>BVPIs!B66</f>
        <v>103/01</v>
      </c>
      <c r="C2" s="217" t="str">
        <f>BVPIs!C66</f>
        <v>Conceptions per 1000 15-17 year-olds - DIS 1306</v>
      </c>
      <c r="D2" s="217" t="str">
        <f>BVPIs!D66</f>
        <v>Low</v>
      </c>
      <c r="E2" s="217">
        <f>BVPIs!E66</f>
        <v>0</v>
      </c>
      <c r="F2" s="217">
        <f>BVPIs!F66</f>
        <v>0</v>
      </c>
      <c r="G2" s="217">
        <f>BVPIs!G66</f>
        <v>0</v>
      </c>
      <c r="H2" s="217" t="str">
        <f>BVPIs!H66</f>
        <v>31.5/-2.8%</v>
      </c>
      <c r="I2" s="217" t="str">
        <f>BVPIs!I66</f>
        <v>NCI</v>
      </c>
      <c r="J2" s="217" t="str">
        <f>BVPIs!J66</f>
        <v>NCI</v>
      </c>
      <c r="K2" s="217" t="str">
        <f>BVPIs!K66</f>
        <v>A</v>
      </c>
      <c r="L2" s="217" t="str">
        <f>BVPIs!L66</f>
        <v>NCI</v>
      </c>
      <c r="M2" s="217" t="str">
        <f>BVPIs!M66</f>
        <v>nya - 2005 data expected for Q4</v>
      </c>
      <c r="N2" s="217" t="str">
        <f>BVPIs!N66</f>
        <v>NCI</v>
      </c>
      <c r="O2" s="217" t="str">
        <f>BVPIs!O66</f>
        <v>No</v>
      </c>
      <c r="P2" s="217">
        <f>BVPIs!P66</f>
        <v>0.087</v>
      </c>
      <c r="Q2" s="217">
        <f>BVPIs!Q66</f>
        <v>0</v>
      </c>
    </row>
    <row r="3" spans="1:17" ht="240">
      <c r="A3" s="217">
        <f>BVPIs!A67</f>
        <v>0</v>
      </c>
      <c r="B3" s="217" t="str">
        <f>BVPIs!B67</f>
        <v>104/01</v>
      </c>
      <c r="C3" s="217" t="str">
        <f>BVPIs!C67</f>
        <v>Percentage of school children aged 5-16 who have at least 2 hours sport and PE per week</v>
      </c>
      <c r="D3" s="217" t="str">
        <f>BVPIs!D67</f>
        <v>High</v>
      </c>
      <c r="E3" s="217">
        <f>BVPIs!E67</f>
        <v>0</v>
      </c>
      <c r="F3" s="217">
        <f>BVPIs!F67</f>
        <v>0</v>
      </c>
      <c r="G3" s="217">
        <f>BVPIs!G67</f>
        <v>0</v>
      </c>
      <c r="H3" s="217">
        <f>BVPIs!H67</f>
        <v>0.65</v>
      </c>
      <c r="I3" s="217" t="str">
        <f>BVPIs!I67</f>
        <v>NCI</v>
      </c>
      <c r="J3" s="217" t="str">
        <f>BVPIs!J67</f>
        <v>NCI</v>
      </c>
      <c r="K3" s="217" t="str">
        <f>BVPIs!K67</f>
        <v>A</v>
      </c>
      <c r="L3" s="217" t="str">
        <f>BVPIs!L67</f>
        <v>Yes</v>
      </c>
      <c r="M3" s="217" t="str">
        <f>BVPIs!M67</f>
        <v>82%
 - Ch'g Norton 70%
 - BGN 87%
 - Lord Wms 92%
 - Wallingford 88%
 - King Alfreds 74%</v>
      </c>
      <c r="N3" s="217" t="str">
        <f>BVPIs!N67</f>
        <v>Yes</v>
      </c>
      <c r="O3" s="217" t="str">
        <f>BVPIs!O67</f>
        <v>Yes</v>
      </c>
      <c r="P3" s="217">
        <f>BVPIs!P67</f>
        <v>0.82</v>
      </c>
      <c r="Q3" s="217">
        <f>BVPIs!Q67</f>
        <v>0</v>
      </c>
    </row>
    <row r="4" spans="1:17" ht="75">
      <c r="A4" s="217">
        <f>BVPIs!A68</f>
        <v>0</v>
      </c>
      <c r="B4" s="217" t="str">
        <f>BVPIs!B68</f>
        <v>105/01</v>
      </c>
      <c r="C4" s="217" t="str">
        <f>BVPIs!C68</f>
        <v>Number of young drug users participating in drug treatment programmes</v>
      </c>
      <c r="D4" s="217" t="str">
        <f>BVPIs!D68</f>
        <v>High</v>
      </c>
      <c r="E4" s="217">
        <f>BVPIs!E68</f>
        <v>0</v>
      </c>
      <c r="F4" s="217">
        <f>BVPIs!F68</f>
        <v>0</v>
      </c>
      <c r="G4" s="217">
        <f>BVPIs!G68</f>
        <v>0</v>
      </c>
      <c r="H4" s="217" t="str">
        <f>BVPIs!H68</f>
        <v>50 (NTA target)</v>
      </c>
      <c r="I4" s="217">
        <f>BVPIs!I68</f>
        <v>0</v>
      </c>
      <c r="J4" s="217">
        <f>BVPIs!J68</f>
        <v>0</v>
      </c>
      <c r="K4" s="217" t="str">
        <f>BVPIs!K68</f>
        <v>A</v>
      </c>
      <c r="L4" s="217" t="str">
        <f>BVPIs!L68</f>
        <v>NCI</v>
      </c>
      <c r="M4" s="217" t="str">
        <f>BVPIs!M68</f>
        <v>available end January 2007</v>
      </c>
      <c r="N4" s="217" t="str">
        <f>BVPIs!N68</f>
        <v>Yes</v>
      </c>
      <c r="O4" s="217" t="str">
        <f>BVPIs!O68</f>
        <v>Yes</v>
      </c>
      <c r="P4" s="217">
        <f>BVPIs!P68</f>
        <v>76</v>
      </c>
      <c r="Q4" s="217">
        <f>BVPIs!Q68</f>
        <v>0</v>
      </c>
    </row>
    <row r="5" spans="1:17" ht="75">
      <c r="A5" s="217">
        <f>BVPIs!A69</f>
        <v>0</v>
      </c>
      <c r="B5" s="217" t="str">
        <f>BVPIs!B69</f>
        <v>105/02</v>
      </c>
      <c r="C5" s="217" t="str">
        <f>BVPIs!C69</f>
        <v>Percentage of Year 10 pupils who, when surveyed, claim to be able to buy alcohol</v>
      </c>
      <c r="D5" s="217" t="str">
        <f>BVPIs!D69</f>
        <v>Low</v>
      </c>
      <c r="E5" s="217">
        <f>BVPIs!E69</f>
        <v>0</v>
      </c>
      <c r="F5" s="217">
        <f>BVPIs!F69</f>
        <v>0</v>
      </c>
      <c r="G5" s="217">
        <f>BVPIs!G69</f>
        <v>0</v>
      </c>
      <c r="H5" s="217">
        <f>BVPIs!H69</f>
        <v>0</v>
      </c>
      <c r="I5" s="217">
        <f>BVPIs!I69</f>
        <v>0</v>
      </c>
      <c r="J5" s="217">
        <f>BVPIs!J69</f>
        <v>0</v>
      </c>
      <c r="K5" s="217" t="str">
        <f>BVPIs!K69</f>
        <v>QNA</v>
      </c>
      <c r="L5" s="217" t="str">
        <f>BVPIs!L69</f>
        <v>NCI</v>
      </c>
      <c r="M5" s="217" t="str">
        <f>BVPIs!M69</f>
        <v>available Summer 2007</v>
      </c>
      <c r="N5" s="217" t="str">
        <f>BVPIs!N69</f>
        <v>NCI</v>
      </c>
      <c r="O5" s="217" t="str">
        <f>BVPIs!O69</f>
        <v>A</v>
      </c>
      <c r="P5" s="217" t="str">
        <f>BVPIs!P69</f>
        <v>A</v>
      </c>
      <c r="Q5" s="217">
        <f>BVPIs!Q69</f>
        <v>0</v>
      </c>
    </row>
    <row r="6" spans="1:17" ht="30">
      <c r="A6" s="217">
        <f>BVPIs!A71</f>
        <v>0</v>
      </c>
      <c r="B6" s="217" t="str">
        <f>BVPIs!B71</f>
        <v>201/05</v>
      </c>
      <c r="C6" s="217" t="str">
        <f>BVPIs!C71</f>
        <v>Number of incidents of domestic violence reported to the police</v>
      </c>
      <c r="D6" s="217">
        <f>BVPIs!D71</f>
        <v>0</v>
      </c>
      <c r="E6" s="217">
        <f>BVPIs!E71</f>
        <v>0</v>
      </c>
      <c r="F6" s="217">
        <f>BVPIs!F71</f>
        <v>0</v>
      </c>
      <c r="G6" s="217">
        <f>BVPIs!G71</f>
        <v>0</v>
      </c>
      <c r="H6" s="217" t="str">
        <f>BVPIs!H71</f>
        <v>6564 (2008/9)</v>
      </c>
      <c r="I6" s="217">
        <f>BVPIs!I71</f>
        <v>1218</v>
      </c>
      <c r="J6" s="217" t="str">
        <f>BVPIs!J71</f>
        <v>Yes</v>
      </c>
      <c r="K6" s="217">
        <f>BVPIs!K71</f>
        <v>3417</v>
      </c>
      <c r="L6" s="217" t="str">
        <f>BVPIs!L71</f>
        <v>Yes</v>
      </c>
      <c r="M6" s="217" t="str">
        <f>BVPIs!M71</f>
        <v>5,309 (Nov)</v>
      </c>
      <c r="N6" s="217" t="str">
        <f>BVPIs!N71</f>
        <v>Yes</v>
      </c>
      <c r="O6" s="217" t="str">
        <f>BVPIs!O71</f>
        <v>Yes</v>
      </c>
      <c r="P6" s="217">
        <f>BVPIs!P71</f>
        <v>7239</v>
      </c>
      <c r="Q6" s="217">
        <f>BVPIs!Q71</f>
        <v>0</v>
      </c>
    </row>
    <row r="7" spans="1:17" ht="30">
      <c r="A7" s="217">
        <f>BVPIs!A72</f>
        <v>0</v>
      </c>
      <c r="B7" s="217" t="str">
        <f>BVPIs!B72</f>
        <v>201/06</v>
      </c>
      <c r="C7" s="217" t="str">
        <f>BVPIs!C72</f>
        <v>Sanction detections for domestic violence</v>
      </c>
      <c r="D7" s="217">
        <f>BVPIs!D72</f>
        <v>0</v>
      </c>
      <c r="E7" s="217">
        <f>BVPIs!E72</f>
        <v>0</v>
      </c>
      <c r="F7" s="217">
        <f>BVPIs!F72</f>
        <v>0</v>
      </c>
      <c r="G7" s="217">
        <f>BVPIs!G72</f>
        <v>0</v>
      </c>
      <c r="H7" s="217" t="str">
        <f>BVPIs!H72</f>
        <v>3% increase</v>
      </c>
      <c r="I7" s="217">
        <f>BVPIs!I72</f>
        <v>440</v>
      </c>
      <c r="J7" s="217" t="str">
        <f>BVPIs!J72</f>
        <v>Yes</v>
      </c>
      <c r="K7" s="217">
        <f>BVPIs!K72</f>
        <v>921</v>
      </c>
      <c r="L7" s="217" t="str">
        <f>BVPIs!L72</f>
        <v>Yes</v>
      </c>
      <c r="M7" s="217">
        <f>BVPIs!M72</f>
        <v>1128</v>
      </c>
      <c r="N7" s="217" t="str">
        <f>BVPIs!N72</f>
        <v>Yes</v>
      </c>
      <c r="O7" s="217" t="str">
        <f>BVPIs!O72</f>
        <v>Yes</v>
      </c>
      <c r="P7" s="217">
        <f>BVPIs!P72</f>
        <v>1579</v>
      </c>
      <c r="Q7" s="217">
        <f>BVPIs!Q72</f>
        <v>0</v>
      </c>
    </row>
    <row r="8" spans="1:17" ht="30">
      <c r="A8" s="217">
        <f>BVPIs!A73</f>
        <v>0</v>
      </c>
      <c r="B8" s="217" t="str">
        <f>BVPIs!B73</f>
        <v>201/07</v>
      </c>
      <c r="C8" s="217" t="str">
        <f>BVPIs!C73</f>
        <v>Number of domestic violence champions</v>
      </c>
      <c r="D8" s="217">
        <f>BVPIs!D73</f>
        <v>0</v>
      </c>
      <c r="E8" s="217">
        <f>BVPIs!E73</f>
        <v>0</v>
      </c>
      <c r="F8" s="217">
        <f>BVPIs!F73</f>
        <v>0</v>
      </c>
      <c r="G8" s="217">
        <f>BVPIs!G73</f>
        <v>0</v>
      </c>
      <c r="H8" s="217" t="str">
        <f>BVPIs!H73</f>
        <v>150 (2008/9)</v>
      </c>
      <c r="I8" s="217">
        <f>BVPIs!I73</f>
        <v>162</v>
      </c>
      <c r="J8" s="217" t="str">
        <f>BVPIs!J73</f>
        <v>Yes</v>
      </c>
      <c r="K8" s="217">
        <f>BVPIs!K73</f>
        <v>162</v>
      </c>
      <c r="L8" s="217" t="str">
        <f>BVPIs!L73</f>
        <v>Yes</v>
      </c>
      <c r="M8" s="217">
        <f>BVPIs!M73</f>
        <v>162</v>
      </c>
      <c r="N8" s="217" t="str">
        <f>BVPIs!N73</f>
        <v>Yes</v>
      </c>
      <c r="O8" s="217" t="str">
        <f>BVPIs!O73</f>
        <v>Yes</v>
      </c>
      <c r="P8" s="217">
        <f>BVPIs!P73</f>
        <v>170</v>
      </c>
      <c r="Q8" s="217">
        <f>BVPIs!Q73</f>
        <v>0</v>
      </c>
    </row>
    <row r="9" spans="1:17" ht="60">
      <c r="A9" s="217">
        <f>BVPIs!A75</f>
        <v>0</v>
      </c>
      <c r="B9" s="217" t="str">
        <f>BVPIs!B75</f>
        <v>205/03</v>
      </c>
      <c r="C9" s="217" t="str">
        <f>BVPIs!C75</f>
        <v>No. of family group conferences</v>
      </c>
      <c r="D9" s="217" t="str">
        <f>BVPIs!D75</f>
        <v> </v>
      </c>
      <c r="E9" s="217">
        <f>BVPIs!E75</f>
        <v>0</v>
      </c>
      <c r="F9" s="217">
        <f>BVPIs!F75</f>
        <v>0</v>
      </c>
      <c r="G9" s="217">
        <f>BVPIs!G75</f>
        <v>0</v>
      </c>
      <c r="H9" s="217">
        <f>BVPIs!H75</f>
        <v>12</v>
      </c>
      <c r="I9" s="217">
        <f>BVPIs!I75</f>
        <v>4</v>
      </c>
      <c r="J9" s="217" t="str">
        <f>BVPIs!J75</f>
        <v>Yes</v>
      </c>
      <c r="K9" s="217">
        <f>BVPIs!K75</f>
        <v>7</v>
      </c>
      <c r="L9" s="217" t="str">
        <f>BVPIs!L75</f>
        <v>Yes</v>
      </c>
      <c r="M9" s="217" t="str">
        <f>BVPIs!M75</f>
        <v>7 (no new data for Q3)</v>
      </c>
      <c r="N9" s="217" t="str">
        <f>BVPIs!N75</f>
        <v>NCI</v>
      </c>
      <c r="O9" s="217" t="str">
        <f>BVPIs!O75</f>
        <v>Yes</v>
      </c>
      <c r="P9" s="217">
        <f>BVPIs!P75</f>
        <v>7</v>
      </c>
      <c r="Q9" s="217">
        <f>BVPIs!Q75</f>
        <v>0</v>
      </c>
    </row>
    <row r="10" spans="1:17" ht="60">
      <c r="A10" s="217">
        <f>BVPIs!A80</f>
        <v>0</v>
      </c>
      <c r="B10" s="217" t="str">
        <f>BVPIs!B80</f>
        <v>304/02</v>
      </c>
      <c r="C10" s="217" t="str">
        <f>BVPIs!C80</f>
        <v>Increase participation in a broad range of high quality activities both in and out of school, especially by priority groups</v>
      </c>
      <c r="D10" s="217">
        <f>BVPIs!D80</f>
        <v>0</v>
      </c>
      <c r="E10" s="217">
        <f>BVPIs!E80</f>
        <v>0</v>
      </c>
      <c r="F10" s="217">
        <f>BVPIs!F80</f>
        <v>0</v>
      </c>
      <c r="G10" s="217">
        <f>BVPIs!G80</f>
        <v>0</v>
      </c>
      <c r="H10" s="217" t="str">
        <f>BVPIs!H80</f>
        <v>18% (10324) Nat target 25%</v>
      </c>
      <c r="I10" s="217">
        <f>BVPIs!I80</f>
        <v>0.052</v>
      </c>
      <c r="J10" s="217" t="str">
        <f>BVPIs!J80</f>
        <v>Yes</v>
      </c>
      <c r="K10" s="217">
        <f>BVPIs!K80</f>
        <v>0.195</v>
      </c>
      <c r="L10" s="217" t="str">
        <f>BVPIs!L80</f>
        <v>Yes</v>
      </c>
      <c r="M10" s="217" t="str">
        <f>BVPIs!M80</f>
        <v>31% (17,819)</v>
      </c>
      <c r="N10" s="217" t="str">
        <f>BVPIs!N80</f>
        <v>Yes</v>
      </c>
      <c r="O10" s="217" t="str">
        <f>BVPIs!O80</f>
        <v>Yes</v>
      </c>
      <c r="P10" s="217">
        <f>BVPIs!P80</f>
        <v>0.25</v>
      </c>
      <c r="Q10" s="217">
        <f>BVPIs!Q80</f>
        <v>0</v>
      </c>
    </row>
    <row r="11" spans="1:17" ht="30">
      <c r="A11" s="217">
        <f>BVPIs!A85</f>
        <v>0</v>
      </c>
      <c r="B11" s="217" t="str">
        <f>BVPIs!B85</f>
        <v>401/03</v>
      </c>
      <c r="C11" s="217" t="str">
        <f>BVPIs!C85</f>
        <v>Number of young people participating in democratic decision-making processes</v>
      </c>
      <c r="D11" s="217" t="str">
        <f>BVPIs!D85</f>
        <v> </v>
      </c>
      <c r="E11" s="217">
        <f>BVPIs!E85</f>
        <v>0</v>
      </c>
      <c r="F11" s="217">
        <f>BVPIs!F85</f>
        <v>0</v>
      </c>
      <c r="G11" s="217">
        <f>BVPIs!G85</f>
        <v>0</v>
      </c>
      <c r="H11" s="217" t="str">
        <f>BVPIs!H85</f>
        <v>500 (2008/9)</v>
      </c>
      <c r="I11" s="217" t="str">
        <f>BVPIs!I85</f>
        <v>NCI</v>
      </c>
      <c r="J11" s="217" t="str">
        <f>BVPIs!J85</f>
        <v>NCI</v>
      </c>
      <c r="K11" s="217" t="str">
        <f>BVPIs!K85</f>
        <v>QNA</v>
      </c>
      <c r="L11" s="217" t="str">
        <f>BVPIs!L85</f>
        <v>NCI</v>
      </c>
      <c r="M11" s="217">
        <f>BVPIs!M85</f>
        <v>62</v>
      </c>
      <c r="N11" s="217" t="str">
        <f>BVPIs!N85</f>
        <v>Yes</v>
      </c>
      <c r="O11" s="217" t="str">
        <f>BVPIs!O85</f>
        <v>Yes</v>
      </c>
      <c r="P11" s="217">
        <f>BVPIs!P85</f>
        <v>2289</v>
      </c>
      <c r="Q11" s="217">
        <f>BVPIs!Q85</f>
        <v>0</v>
      </c>
    </row>
    <row r="12" spans="1:17" ht="60">
      <c r="A12" s="217">
        <f>BVPIs!A87</f>
        <v>0</v>
      </c>
      <c r="B12" s="217" t="str">
        <f>BVPIs!B87</f>
        <v>402/04</v>
      </c>
      <c r="C12" s="217" t="str">
        <f>BVPIs!C87</f>
        <v>Number of entrants to the criminal justice system aged 10-17 years</v>
      </c>
      <c r="D12" s="217">
        <f>BVPIs!D87</f>
        <v>0</v>
      </c>
      <c r="E12" s="217">
        <f>BVPIs!E87</f>
        <v>0</v>
      </c>
      <c r="F12" s="217">
        <f>BVPIs!F87</f>
        <v>0</v>
      </c>
      <c r="G12" s="217">
        <f>BVPIs!G87</f>
        <v>0</v>
      </c>
      <c r="H12" s="217">
        <f>BVPIs!H87</f>
        <v>1185</v>
      </c>
      <c r="I12" s="217">
        <f>BVPIs!I87</f>
        <v>0</v>
      </c>
      <c r="J12" s="217">
        <f>BVPIs!J87</f>
        <v>0</v>
      </c>
      <c r="K12" s="217">
        <f>BVPIs!K87</f>
        <v>461</v>
      </c>
      <c r="L12" s="217" t="str">
        <f>BVPIs!L87</f>
        <v>Yes</v>
      </c>
      <c r="M12" s="217" t="str">
        <f>BVPIs!M87</f>
        <v>nya - available for Q4</v>
      </c>
      <c r="N12" s="217" t="str">
        <f>BVPIs!N87</f>
        <v>Yes</v>
      </c>
      <c r="O12" s="217" t="str">
        <f>BVPIs!O87</f>
        <v>Yes</v>
      </c>
      <c r="P12" s="217">
        <f>BVPIs!P87</f>
        <v>984</v>
      </c>
      <c r="Q12" s="217">
        <f>BVPIs!Q87</f>
        <v>0</v>
      </c>
    </row>
    <row r="13" spans="1:17" ht="60">
      <c r="A13" s="217">
        <f>BVPIs!A88</f>
        <v>0</v>
      </c>
      <c r="B13" s="217" t="str">
        <f>BVPIs!B88</f>
        <v>402/05</v>
      </c>
      <c r="C13" s="217" t="str">
        <f>BVPIs!C88</f>
        <v>Number of young offenders who re-offend (re-offending)</v>
      </c>
      <c r="D13" s="217" t="str">
        <f>BVPIs!D88</f>
        <v> </v>
      </c>
      <c r="E13" s="217">
        <f>BVPIs!E88</f>
        <v>0</v>
      </c>
      <c r="F13" s="217">
        <f>BVPIs!F88</f>
        <v>0</v>
      </c>
      <c r="G13" s="217">
        <f>BVPIs!G88</f>
        <v>0</v>
      </c>
      <c r="H13" s="217">
        <f>BVPIs!H88</f>
        <v>0</v>
      </c>
      <c r="I13" s="217">
        <f>BVPIs!I88</f>
        <v>0</v>
      </c>
      <c r="J13" s="217">
        <f>BVPIs!J88</f>
        <v>0</v>
      </c>
      <c r="K13" s="217" t="str">
        <f>BVPIs!K88</f>
        <v>A</v>
      </c>
      <c r="L13" s="217" t="str">
        <f>BVPIs!L88</f>
        <v>NCI</v>
      </c>
      <c r="M13" s="217" t="str">
        <f>BVPIs!M88</f>
        <v>nya - expected April 2007</v>
      </c>
      <c r="N13" s="217" t="str">
        <f>BVPIs!N88</f>
        <v>NCI</v>
      </c>
      <c r="O13" s="217" t="str">
        <f>BVPIs!O88</f>
        <v>Yes</v>
      </c>
      <c r="P13" s="217">
        <f>BVPIs!P88</f>
        <v>129</v>
      </c>
      <c r="Q13" s="217">
        <f>BVPIs!Q88</f>
        <v>0</v>
      </c>
    </row>
    <row r="14" spans="1:17" ht="255">
      <c r="A14" s="217">
        <f>BVPIs!A90</f>
        <v>0</v>
      </c>
      <c r="B14" s="217" t="str">
        <f>BVPIs!B90</f>
        <v>501/02</v>
      </c>
      <c r="C14" s="217" t="str">
        <f>BVPIs!C90</f>
        <v>Percentage of young offenders in full-time (25 hours + per week) education, employment or training</v>
      </c>
      <c r="D14" s="217">
        <f>BVPIs!D90</f>
        <v>0</v>
      </c>
      <c r="E14" s="217">
        <f>BVPIs!E90</f>
        <v>0</v>
      </c>
      <c r="F14" s="217">
        <f>BVPIs!F90</f>
        <v>0</v>
      </c>
      <c r="G14" s="217">
        <f>BVPIs!G90</f>
        <v>0</v>
      </c>
      <c r="H14" s="217" t="str">
        <f>BVPIs!H90</f>
        <v>16 &amp; under 72%; over 16s:41%</v>
      </c>
      <c r="I14" s="217" t="str">
        <f>BVPIs!I90</f>
        <v>NCI</v>
      </c>
      <c r="J14" s="217" t="str">
        <f>BVPIs!J90</f>
        <v>NCI</v>
      </c>
      <c r="K14" s="217" t="str">
        <f>BVPIs!K90</f>
        <v>QNA</v>
      </c>
      <c r="L14" s="217" t="str">
        <f>BVPIs!L90</f>
        <v>Yes</v>
      </c>
      <c r="M14" s="217" t="str">
        <f>BVPIs!M90</f>
        <v>Data not available until late January 2007.  
Estimate similar return to previous quarters 1 and 2 </v>
      </c>
      <c r="N14" s="217" t="str">
        <f>BVPIs!N90</f>
        <v>Yes</v>
      </c>
      <c r="O14" s="217" t="str">
        <f>BVPIs!O90</f>
        <v>Yes</v>
      </c>
      <c r="P14" s="217" t="str">
        <f>BVPIs!P90</f>
        <v>16 &amp; under: 72% over 16s: 43.19%</v>
      </c>
      <c r="Q14" s="217">
        <f>BVPIs!Q90</f>
        <v>0</v>
      </c>
    </row>
    <row r="15" spans="1:17" ht="30">
      <c r="A15" s="217">
        <f>BVPIs!A91</f>
        <v>0</v>
      </c>
      <c r="B15" s="217" t="str">
        <f>BVPIs!B91</f>
        <v>503/01</v>
      </c>
      <c r="C15" s="217" t="str">
        <f>BVPIs!C91</f>
        <v>Reduce number of homeless young people (16-17 year olds)</v>
      </c>
      <c r="D15" s="217">
        <f>BVPIs!D91</f>
        <v>0</v>
      </c>
      <c r="E15" s="217">
        <f>BVPIs!E91</f>
        <v>0</v>
      </c>
      <c r="F15" s="217">
        <f>BVPIs!F91</f>
        <v>0</v>
      </c>
      <c r="G15" s="217">
        <f>BVPIs!G91</f>
        <v>0</v>
      </c>
      <c r="H15" s="217">
        <f>BVPIs!H91</f>
        <v>200</v>
      </c>
      <c r="I15" s="217" t="str">
        <f>BVPIs!I91</f>
        <v>NCI</v>
      </c>
      <c r="J15" s="217" t="str">
        <f>BVPIs!J91</f>
        <v>NCI</v>
      </c>
      <c r="K15" s="217">
        <f>BVPIs!K91</f>
        <v>46</v>
      </c>
      <c r="L15" s="217" t="str">
        <f>BVPIs!L91</f>
        <v>Yes</v>
      </c>
      <c r="M15" s="217">
        <f>BVPIs!M91</f>
        <v>65</v>
      </c>
      <c r="N15" s="217" t="str">
        <f>BVPIs!N91</f>
        <v>Yes</v>
      </c>
      <c r="O15" s="217" t="str">
        <f>BVPIs!O91</f>
        <v>Yes</v>
      </c>
      <c r="P15" s="217">
        <f>BVPIs!P91</f>
        <v>65</v>
      </c>
      <c r="Q15" s="217">
        <f>BVPIs!Q91</f>
        <v>0</v>
      </c>
    </row>
    <row r="16" spans="1:17" ht="60">
      <c r="A16" s="217">
        <f>BVPIs!A92</f>
        <v>0</v>
      </c>
      <c r="B16" s="217" t="str">
        <f>BVPIs!B92</f>
        <v>505/01</v>
      </c>
      <c r="C16" s="217" t="str">
        <f>BVPIs!C92</f>
        <v>Additional multi-purpose children's centres of which 5 will be linked with new full service extended schools in priority areas</v>
      </c>
      <c r="D16" s="217">
        <f>BVPIs!D92</f>
        <v>0</v>
      </c>
      <c r="E16" s="217">
        <f>BVPIs!E92</f>
        <v>0</v>
      </c>
      <c r="F16" s="217">
        <f>BVPIs!F92</f>
        <v>0</v>
      </c>
      <c r="G16" s="217">
        <f>BVPIs!G92</f>
        <v>0</v>
      </c>
      <c r="H16" s="217">
        <f>BVPIs!H92</f>
        <v>14</v>
      </c>
      <c r="I16" s="217">
        <f>BVPIs!I92</f>
        <v>11</v>
      </c>
      <c r="J16" s="217" t="str">
        <f>BVPIs!J92</f>
        <v>Yes</v>
      </c>
      <c r="K16" s="217">
        <f>BVPIs!K92</f>
        <v>12</v>
      </c>
      <c r="L16" s="217" t="str">
        <f>BVPIs!L92</f>
        <v>Yes</v>
      </c>
      <c r="M16" s="217" t="str">
        <f>BVPIs!M92</f>
        <v>13 (est.)</v>
      </c>
      <c r="N16" s="217" t="str">
        <f>BVPIs!N92</f>
        <v>Yes</v>
      </c>
      <c r="O16" s="217" t="str">
        <f>BVPIs!O92</f>
        <v>Yes</v>
      </c>
      <c r="P16" s="217">
        <f>BVPIs!P92</f>
        <v>15</v>
      </c>
      <c r="Q16" s="217">
        <f>BVPIs!Q92</f>
        <v>0</v>
      </c>
    </row>
    <row r="17" spans="1:17" ht="45">
      <c r="A17" s="217">
        <f>BVPIs!A93</f>
        <v>0</v>
      </c>
      <c r="B17" s="217" t="str">
        <f>BVPIs!B93</f>
        <v>505/02</v>
      </c>
      <c r="C17" s="217" t="str">
        <f>BVPIs!C93</f>
        <v>Number of full service extended schools</v>
      </c>
      <c r="D17" s="217">
        <f>BVPIs!D93</f>
        <v>0</v>
      </c>
      <c r="E17" s="217">
        <f>BVPIs!E93</f>
        <v>0</v>
      </c>
      <c r="F17" s="217">
        <f>BVPIs!F93</f>
        <v>0</v>
      </c>
      <c r="G17" s="217">
        <f>BVPIs!G93</f>
        <v>0</v>
      </c>
      <c r="H17" s="217">
        <f>BVPIs!H93</f>
        <v>2</v>
      </c>
      <c r="I17" s="217" t="str">
        <f>BVPIs!I93</f>
        <v>In progress</v>
      </c>
      <c r="J17" s="217" t="str">
        <f>BVPIs!J93</f>
        <v>Yes</v>
      </c>
      <c r="K17" s="217" t="str">
        <f>BVPIs!K93</f>
        <v>QNA</v>
      </c>
      <c r="L17" s="217" t="str">
        <f>BVPIs!L93</f>
        <v>Yes</v>
      </c>
      <c r="M17" s="217" t="str">
        <f>BVPIs!M93</f>
        <v>no new data for Q3</v>
      </c>
      <c r="N17" s="217" t="str">
        <f>BVPIs!N93</f>
        <v>Yes</v>
      </c>
      <c r="O17" s="217" t="str">
        <f>BVPIs!O93</f>
        <v>Yes</v>
      </c>
      <c r="P17" s="217" t="str">
        <f>BVPIs!P93</f>
        <v>NCI</v>
      </c>
      <c r="Q17" s="217">
        <f>BVPIs!Q93</f>
        <v>0</v>
      </c>
    </row>
    <row r="18" spans="1:17" ht="45">
      <c r="A18" s="217">
        <f>BVPIs!A97</f>
        <v>0</v>
      </c>
      <c r="B18" s="217" t="str">
        <f>BVPIs!B97</f>
        <v>A02/07</v>
      </c>
      <c r="C18" s="217" t="str">
        <f>BVPIs!C97</f>
        <v>Distance children newly looked after are placed from home: percentage placed more than 20 miles away</v>
      </c>
      <c r="D18" s="217" t="str">
        <f>BVPIs!D97</f>
        <v> </v>
      </c>
      <c r="E18" s="217">
        <f>BVPIs!E97</f>
        <v>0</v>
      </c>
      <c r="F18" s="217">
        <f>BVPIs!F97</f>
        <v>0</v>
      </c>
      <c r="G18" s="217">
        <f>BVPIs!G97</f>
        <v>0</v>
      </c>
      <c r="H18" s="217">
        <f>BVPIs!H97</f>
        <v>0.18</v>
      </c>
      <c r="I18" s="217">
        <f>BVPIs!I97</f>
        <v>0.286</v>
      </c>
      <c r="J18" s="217" t="str">
        <f>BVPIs!J97</f>
        <v>No</v>
      </c>
      <c r="K18" s="217">
        <f>BVPIs!K97</f>
        <v>0.2</v>
      </c>
      <c r="L18" s="217" t="str">
        <f>BVPIs!L97</f>
        <v>NCI</v>
      </c>
      <c r="M18" s="217" t="str">
        <f>BVPIs!M97</f>
        <v>19.4% (Nov)</v>
      </c>
      <c r="N18" s="217" t="str">
        <f>BVPIs!N97</f>
        <v>Yes</v>
      </c>
      <c r="O18" s="217" t="str">
        <f>BVPIs!O96</f>
        <v>No</v>
      </c>
      <c r="P18" s="217">
        <f>BVPIs!P96</f>
        <v>0.147</v>
      </c>
      <c r="Q18" s="217">
        <f>BVPIs!Q97</f>
        <v>0</v>
      </c>
    </row>
    <row r="19" spans="1:17" ht="30">
      <c r="A19" s="217">
        <f>BVPIs!A100</f>
        <v>0</v>
      </c>
      <c r="B19" s="217" t="str">
        <f>BVPIs!B100</f>
        <v>A03/03</v>
      </c>
      <c r="C19" s="217" t="str">
        <f>BVPIs!C100</f>
        <v>Percentage of children in care for 1 year or more with 5 GCSEs A*-G or equivalent</v>
      </c>
      <c r="D19" s="217" t="str">
        <f>BVPIs!D100</f>
        <v> </v>
      </c>
      <c r="E19" s="217">
        <f>BVPIs!E100</f>
        <v>0</v>
      </c>
      <c r="F19" s="217">
        <f>BVPIs!F100</f>
        <v>0</v>
      </c>
      <c r="G19" s="217">
        <f>BVPIs!G100</f>
        <v>0</v>
      </c>
      <c r="H19" s="217">
        <f>BVPIs!H100</f>
        <v>0.59</v>
      </c>
      <c r="I19" s="217">
        <f>BVPIs!I100</f>
        <v>0.55</v>
      </c>
      <c r="J19" s="217" t="str">
        <f>BVPIs!J100</f>
        <v>No</v>
      </c>
      <c r="K19" s="217">
        <f>BVPIs!K100</f>
        <v>0.52</v>
      </c>
      <c r="L19" s="217" t="str">
        <f>BVPIs!L100</f>
        <v>No</v>
      </c>
      <c r="M19" s="217" t="str">
        <f>BVPIs!M100</f>
        <v>49% (23/47)</v>
      </c>
      <c r="N19" s="217" t="str">
        <f>BVPIs!N100</f>
        <v>NCI</v>
      </c>
      <c r="O19" s="217" t="str">
        <f>BVPIs!O100</f>
        <v>NCI</v>
      </c>
      <c r="P19" s="217">
        <f>BVPIs!P100</f>
        <v>0.49</v>
      </c>
      <c r="Q19" s="217">
        <f>BVPIs!Q100</f>
        <v>0</v>
      </c>
    </row>
    <row r="20" spans="1:17" ht="30">
      <c r="A20" s="217">
        <f>BVPIs!A101</f>
        <v>0</v>
      </c>
      <c r="B20" s="217" t="str">
        <f>BVPIs!B101</f>
        <v>A03/06</v>
      </c>
      <c r="C20" s="217" t="str">
        <f>BVPIs!C101</f>
        <v>Percentage of half days missed by children looked after</v>
      </c>
      <c r="D20" s="217">
        <f>BVPIs!D101</f>
        <v>0</v>
      </c>
      <c r="E20" s="217">
        <f>BVPIs!E101</f>
        <v>0</v>
      </c>
      <c r="F20" s="217">
        <f>BVPIs!F101</f>
        <v>0</v>
      </c>
      <c r="G20" s="217">
        <f>BVPIs!G101</f>
        <v>0</v>
      </c>
      <c r="H20" s="217">
        <f>BVPIs!H101</f>
        <v>0.11</v>
      </c>
      <c r="I20" s="217">
        <f>BVPIs!I101</f>
        <v>0.0715</v>
      </c>
      <c r="J20" s="217" t="str">
        <f>BVPIs!J101</f>
        <v>Yes</v>
      </c>
      <c r="K20" s="217">
        <f>BVPIs!K101</f>
        <v>0.0715</v>
      </c>
      <c r="L20" s="217" t="str">
        <f>BVPIs!L101</f>
        <v>Yes</v>
      </c>
      <c r="M20" s="217" t="str">
        <f>BVPIs!M101</f>
        <v>2% (1/51)</v>
      </c>
      <c r="N20" s="217" t="str">
        <f>BVPIs!N101</f>
        <v>No</v>
      </c>
      <c r="O20" s="217" t="str">
        <f>BVPIs!O101</f>
        <v>Yes</v>
      </c>
      <c r="P20" s="217">
        <f>BVPIs!P101</f>
        <v>0.11</v>
      </c>
      <c r="Q20" s="217">
        <f>BVPIs!Q101</f>
        <v>0</v>
      </c>
    </row>
    <row r="21" spans="1:17" ht="60">
      <c r="A21" s="217">
        <f>BVPIs!A109</f>
        <v>82</v>
      </c>
      <c r="B21" s="217" t="str">
        <f>BVPIs!B109</f>
        <v>ai</v>
      </c>
      <c r="C21" s="217" t="str">
        <f>BVPIs!C109</f>
        <v>Percentage of household waste arisings which have been sent for recycling</v>
      </c>
      <c r="D21" s="217" t="str">
        <f>BVPIs!D109</f>
        <v>High</v>
      </c>
      <c r="E21" s="217" t="str">
        <f>BVPIs!E109</f>
        <v>Environment</v>
      </c>
      <c r="F21" s="217">
        <f>BVPIs!F109</f>
        <v>0.2026</v>
      </c>
      <c r="G21" s="217">
        <f>BVPIs!G109</f>
        <v>0.2165</v>
      </c>
      <c r="H21" s="218">
        <f>BVPIs!H109</f>
        <v>0.22</v>
      </c>
      <c r="I21" s="217">
        <f>BVPIs!I109</f>
        <v>0.1752</v>
      </c>
      <c r="J21" s="217" t="str">
        <f>BVPIs!J109</f>
        <v>Yes</v>
      </c>
      <c r="K21" s="217">
        <f>BVPIs!K109</f>
        <v>0.1705</v>
      </c>
      <c r="L21" s="217" t="str">
        <f>BVPIs!L109</f>
        <v>Yes</v>
      </c>
      <c r="M21" s="217">
        <f>BVPIs!M109</f>
        <v>0.2066</v>
      </c>
      <c r="N21" s="217" t="str">
        <f>BVPIs!N109</f>
        <v>Yes</v>
      </c>
      <c r="O21" s="217" t="str">
        <f>BVPIs!O109</f>
        <v>Yes</v>
      </c>
      <c r="P21" s="217">
        <f>BVPIs!P109</f>
        <v>0.2121</v>
      </c>
      <c r="Q21" s="217" t="str">
        <f>BVPIs!Q109</f>
        <v>Q4 numbers do not include all District Council recycling or any data for March. Final figure may be higher.</v>
      </c>
    </row>
    <row r="22" spans="1:17" ht="30">
      <c r="A22" s="217">
        <f>BVPIs!A111</f>
        <v>82</v>
      </c>
      <c r="B22" s="217" t="str">
        <f>BVPIs!B111</f>
        <v>bi</v>
      </c>
      <c r="C22" s="217" t="str">
        <f>BVPIs!C111</f>
        <v>Percentage of household waste which have been sent for composting</v>
      </c>
      <c r="D22" s="217" t="str">
        <f>BVPIs!D111</f>
        <v>High</v>
      </c>
      <c r="E22" s="217" t="str">
        <f>BVPIs!E111</f>
        <v>Environment</v>
      </c>
      <c r="F22" s="217">
        <f>BVPIs!F111</f>
        <v>0.0988</v>
      </c>
      <c r="G22" s="217">
        <f>BVPIs!G111</f>
        <v>0.1171</v>
      </c>
      <c r="H22" s="218">
        <f>BVPIs!H111</f>
        <v>0.125</v>
      </c>
      <c r="I22" s="217">
        <f>BVPIs!I111</f>
        <v>0.1599</v>
      </c>
      <c r="J22" s="217" t="str">
        <f>BVPIs!J111</f>
        <v>Yes</v>
      </c>
      <c r="K22" s="217">
        <f>BVPIs!K111</f>
        <v>0.1787</v>
      </c>
      <c r="L22" s="217" t="str">
        <f>BVPIs!L111</f>
        <v>Yes</v>
      </c>
      <c r="M22" s="217">
        <f>BVPIs!M111</f>
        <v>0.1743</v>
      </c>
      <c r="N22" s="217" t="str">
        <f>BVPIs!N111</f>
        <v>Yes</v>
      </c>
      <c r="O22" s="217" t="str">
        <f>BVPIs!O111</f>
        <v>Yes</v>
      </c>
      <c r="P22" s="217">
        <f>BVPIs!P111</f>
        <v>0.1536</v>
      </c>
      <c r="Q22" s="217" t="str">
        <f>BVPIs!Q111</f>
        <v>See note above</v>
      </c>
    </row>
    <row r="23" spans="1:17" ht="30">
      <c r="A23" s="217">
        <f>BVPIs!A117</f>
        <v>84</v>
      </c>
      <c r="B23" s="217" t="str">
        <f>BVPIs!B117</f>
        <v>a</v>
      </c>
      <c r="C23" s="217" t="str">
        <f>BVPIs!C117</f>
        <v>Kilograms of household waste collected per head of population</v>
      </c>
      <c r="D23" s="217" t="str">
        <f>BVPIs!D117</f>
        <v>Low</v>
      </c>
      <c r="E23" s="217" t="str">
        <f>BVPIs!E117</f>
        <v>Environment</v>
      </c>
      <c r="F23" s="217">
        <f>BVPIs!F117</f>
        <v>489.94</v>
      </c>
      <c r="G23" s="217">
        <f>BVPIs!G117</f>
        <v>480.86</v>
      </c>
      <c r="H23" s="217">
        <f>BVPIs!H117</f>
        <v>490</v>
      </c>
      <c r="I23" s="217">
        <f>BVPIs!I117</f>
        <v>122.74</v>
      </c>
      <c r="J23" s="217" t="str">
        <f>BVPIs!J117</f>
        <v>Yes</v>
      </c>
      <c r="K23" s="217">
        <f>BVPIs!K117</f>
        <v>220.3</v>
      </c>
      <c r="L23" s="217" t="str">
        <f>BVPIs!L117</f>
        <v>Yes</v>
      </c>
      <c r="M23" s="217">
        <f>BVPIs!M117</f>
        <v>341.8</v>
      </c>
      <c r="N23" s="217" t="str">
        <f>BVPIs!N117</f>
        <v>Yes</v>
      </c>
      <c r="O23" s="217" t="str">
        <f>BVPIs!O117</f>
        <v>No</v>
      </c>
      <c r="P23" s="217">
        <f>BVPIs!P117</f>
        <v>495</v>
      </c>
      <c r="Q23" s="217">
        <f>BVPIs!Q117</f>
        <v>0</v>
      </c>
    </row>
    <row r="24" spans="1:17" ht="60">
      <c r="A24" s="217">
        <f>BVPIs!A122</f>
        <v>99</v>
      </c>
      <c r="B24" s="217" t="str">
        <f>BVPIs!B122</f>
        <v>aiii</v>
      </c>
      <c r="C24" s="217" t="str">
        <f>BVPIs!C122</f>
        <v>Percentage change in the number of people killed or seriously injured in road traffic collisions since the 1994-98 average</v>
      </c>
      <c r="D24" s="217" t="str">
        <f>BVPIs!D122</f>
        <v>Low</v>
      </c>
      <c r="E24" s="217" t="str">
        <f>BVPIs!E122</f>
        <v>Environment</v>
      </c>
      <c r="F24" s="217">
        <f>BVPIs!F122</f>
        <v>-0.114</v>
      </c>
      <c r="G24" s="217">
        <f>BVPIs!G122</f>
        <v>-0.3</v>
      </c>
      <c r="H24" s="218">
        <f>BVPIs!H122</f>
        <v>-0.276</v>
      </c>
      <c r="I24" s="217">
        <f>BVPIs!I122</f>
        <v>-0.377</v>
      </c>
      <c r="J24" s="217" t="str">
        <f>BVPIs!J122</f>
        <v>Yes</v>
      </c>
      <c r="K24" s="217">
        <f>BVPIs!K122</f>
        <v>-0.377</v>
      </c>
      <c r="L24" s="217" t="str">
        <f>BVPIs!L122</f>
        <v>Yes</v>
      </c>
      <c r="M24" s="217">
        <f>BVPIs!M122</f>
        <v>-0.377</v>
      </c>
      <c r="N24" s="217" t="str">
        <f>BVPIs!N122</f>
        <v>Yes</v>
      </c>
      <c r="O24" s="217" t="str">
        <f>BVPIs!O122</f>
        <v>No</v>
      </c>
      <c r="P24" s="217">
        <f>BVPIs!P122</f>
        <v>-0.377</v>
      </c>
      <c r="Q24" s="217" t="str">
        <f>BVPIs!Q122</f>
        <v>2006/07 outturn relates to 2005 calendar year data</v>
      </c>
    </row>
    <row r="25" spans="1:17" ht="63" customHeight="1">
      <c r="A25" s="217">
        <f>BVPIs!A128</f>
        <v>99</v>
      </c>
      <c r="B25" s="217" t="str">
        <f>BVPIs!B128</f>
        <v>ciii</v>
      </c>
      <c r="C25" s="217" t="str">
        <f>BVPIs!C128</f>
        <v>Percentage change in the number of people slightly injured in road traffic collisions since the 1994-8 average</v>
      </c>
      <c r="D25" s="217" t="str">
        <f>BVPIs!D128</f>
        <v>Low</v>
      </c>
      <c r="E25" s="217" t="str">
        <f>BVPIs!E128</f>
        <v>Environment</v>
      </c>
      <c r="F25" s="217">
        <f>BVPIs!F128</f>
        <v>-0.09</v>
      </c>
      <c r="G25" s="217">
        <f>BVPIs!G128</f>
        <v>-0.173</v>
      </c>
      <c r="H25" s="218">
        <f>BVPIs!H128</f>
        <v>-0.092</v>
      </c>
      <c r="I25" s="217">
        <f>BVPIs!I128</f>
        <v>-0.076</v>
      </c>
      <c r="J25" s="217" t="str">
        <f>BVPIs!J128</f>
        <v>No</v>
      </c>
      <c r="K25" s="217">
        <f>BVPIs!K128</f>
        <v>-0.076</v>
      </c>
      <c r="L25" s="217" t="str">
        <f>BVPIs!L128</f>
        <v>No</v>
      </c>
      <c r="M25" s="217">
        <f>BVPIs!M128</f>
        <v>-0.076</v>
      </c>
      <c r="N25" s="217" t="str">
        <f>BVPIs!N128</f>
        <v>No</v>
      </c>
      <c r="O25" s="217" t="str">
        <f>BVPIs!O128</f>
        <v>Yes</v>
      </c>
      <c r="P25" s="217">
        <f>BVPIs!P128</f>
        <v>-0.076</v>
      </c>
      <c r="Q25" s="217" t="str">
        <f>BVPIs!Q128</f>
        <v>2006/07 outturn relates to 2005 calendar year data</v>
      </c>
    </row>
    <row r="26" spans="1:17" ht="45">
      <c r="A26" s="217">
        <f>BVPIs!A130</f>
        <v>102</v>
      </c>
      <c r="B26" s="217">
        <f>BVPIs!B130</f>
        <v>0</v>
      </c>
      <c r="C26" s="217" t="str">
        <f>BVPIs!C130</f>
        <v>Number of local bus passenger journeys originating in Oxfordshire undertaken each year</v>
      </c>
      <c r="D26" s="217" t="str">
        <f>BVPIs!D130</f>
        <v>High</v>
      </c>
      <c r="E26" s="217" t="str">
        <f>BVPIs!E130</f>
        <v>Environment</v>
      </c>
      <c r="F26" s="217">
        <f>BVPIs!F130</f>
        <v>34489764</v>
      </c>
      <c r="G26" s="217">
        <f>BVPIs!G130</f>
        <v>33660736</v>
      </c>
      <c r="H26" s="217">
        <f>BVPIs!H130</f>
        <v>33317112</v>
      </c>
      <c r="I26" s="217" t="str">
        <f>BVPIs!I130</f>
        <v>NCI</v>
      </c>
      <c r="J26" s="217" t="str">
        <f>BVPIs!J130</f>
        <v>NCI</v>
      </c>
      <c r="K26" s="217" t="str">
        <f>BVPIs!K130</f>
        <v>NCI</v>
      </c>
      <c r="L26" s="217" t="str">
        <f>BVPIs!L130</f>
        <v>NCI</v>
      </c>
      <c r="M26" s="217" t="str">
        <f>BVPIs!M130</f>
        <v>NCI</v>
      </c>
      <c r="N26" s="217" t="str">
        <f>BVPIs!N130</f>
        <v>NCI</v>
      </c>
      <c r="O26" s="217" t="str">
        <f>BVPIs!O130</f>
        <v>NCI</v>
      </c>
      <c r="P26" s="217" t="str">
        <f>BVPIs!P130</f>
        <v>NCI</v>
      </c>
      <c r="Q26" s="217" t="str">
        <f>BVPIs!Q130</f>
        <v>Q1 &amp; 2 a provisional 4.2 increase on 2005/06</v>
      </c>
    </row>
    <row r="27" spans="1:17" ht="30">
      <c r="A27" s="217">
        <f>BVPIs!A131</f>
        <v>109</v>
      </c>
      <c r="B27" s="217" t="str">
        <f>BVPIs!B131</f>
        <v>a</v>
      </c>
      <c r="C27" s="217" t="str">
        <f>BVPIs!C131</f>
        <v>Percentage of major planning applications determined within 13 weeks</v>
      </c>
      <c r="D27" s="217" t="str">
        <f>BVPIs!D131</f>
        <v>High</v>
      </c>
      <c r="E27" s="217" t="str">
        <f>BVPIs!E131</f>
        <v>Environment</v>
      </c>
      <c r="F27" s="217">
        <f>BVPIs!F131</f>
        <v>0.625</v>
      </c>
      <c r="G27" s="217">
        <f>BVPIs!G131</f>
        <v>0.7647</v>
      </c>
      <c r="H27" s="218">
        <f>BVPIs!H131</f>
        <v>0.6</v>
      </c>
      <c r="I27" s="217">
        <f>BVPIs!I131</f>
        <v>0.6667</v>
      </c>
      <c r="J27" s="217" t="str">
        <f>BVPIs!J131</f>
        <v>Yes</v>
      </c>
      <c r="K27" s="217">
        <f>BVPIs!K131</f>
        <v>0.5882</v>
      </c>
      <c r="L27" s="217" t="str">
        <f>BVPIs!L131</f>
        <v>NCI</v>
      </c>
      <c r="M27" s="217">
        <f>BVPIs!M131</f>
        <v>85.71</v>
      </c>
      <c r="N27" s="217" t="str">
        <f>BVPIs!N131</f>
        <v>Yes</v>
      </c>
      <c r="O27" s="217" t="str">
        <f>BVPIs!O131</f>
        <v>Yes</v>
      </c>
      <c r="P27" s="217">
        <f>BVPIs!P131</f>
        <v>0.6</v>
      </c>
      <c r="Q27" s="217">
        <f>BVPIs!Q131</f>
        <v>0</v>
      </c>
    </row>
    <row r="28" spans="1:17" ht="60">
      <c r="A28" s="217">
        <f>BVPIs!A132</f>
        <v>165</v>
      </c>
      <c r="B28" s="217">
        <f>BVPIs!B132</f>
        <v>0</v>
      </c>
      <c r="C28" s="217" t="str">
        <f>BVPIs!C132</f>
        <v>Percentage of pedestrian crossings with facilities for disabled people as a proportion of all crossings in the local authority area</v>
      </c>
      <c r="D28" s="217" t="str">
        <f>BVPIs!D132</f>
        <v>High</v>
      </c>
      <c r="E28" s="217" t="str">
        <f>BVPIs!E132</f>
        <v>Environment</v>
      </c>
      <c r="F28" s="217">
        <f>BVPIs!F132</f>
        <v>0.509</v>
      </c>
      <c r="G28" s="217">
        <f>BVPIs!G132</f>
        <v>0.65</v>
      </c>
      <c r="H28" s="218">
        <f>BVPIs!H132</f>
        <v>0.76</v>
      </c>
      <c r="I28" s="217">
        <f>BVPIs!I132</f>
        <v>0.667</v>
      </c>
      <c r="J28" s="217" t="str">
        <f>BVPIs!J132</f>
        <v>Yes</v>
      </c>
      <c r="K28" s="217">
        <f>BVPIs!K132</f>
        <v>0.703</v>
      </c>
      <c r="L28" s="217" t="str">
        <f>BVPIs!L132</f>
        <v>Yes</v>
      </c>
      <c r="M28" s="217">
        <f>BVPIs!M132</f>
        <v>0.727</v>
      </c>
      <c r="N28" s="217" t="str">
        <f>BVPIs!N132</f>
        <v>Yes</v>
      </c>
      <c r="O28" s="217" t="str">
        <f>BVPIs!O132</f>
        <v>Yes</v>
      </c>
      <c r="P28" s="217">
        <f>BVPIs!P132</f>
        <v>0.766</v>
      </c>
      <c r="Q28" s="217" t="str">
        <f>BVPIs!Q132</f>
        <v>Should take us above CPA lower threshold.</v>
      </c>
    </row>
    <row r="29" spans="1:17" ht="47.25" customHeight="1">
      <c r="A29" s="217">
        <f>BVPIs!A134</f>
        <v>178</v>
      </c>
      <c r="B29" s="217">
        <f>BVPIs!B134</f>
        <v>0</v>
      </c>
      <c r="C29" s="217" t="str">
        <f>BVPIs!C134</f>
        <v>Percentage of the total length of rights of way in Oxfordshire that are easy to use by the general public</v>
      </c>
      <c r="D29" s="217" t="str">
        <f>BVPIs!D134</f>
        <v>High</v>
      </c>
      <c r="E29" s="217" t="str">
        <f>BVPIs!E134</f>
        <v>Environment</v>
      </c>
      <c r="F29" s="217">
        <f>BVPIs!F134</f>
        <v>0.645</v>
      </c>
      <c r="G29" s="217">
        <f>BVPIs!G134</f>
        <v>0.63</v>
      </c>
      <c r="H29" s="218">
        <f>BVPIs!H134</f>
        <v>0.66</v>
      </c>
      <c r="I29" s="217">
        <f>BVPIs!I134</f>
        <v>0.7</v>
      </c>
      <c r="J29" s="217" t="str">
        <f>BVPIs!J134</f>
        <v>Yes</v>
      </c>
      <c r="K29" s="217">
        <f>BVPIs!K134</f>
        <v>0.7</v>
      </c>
      <c r="L29" s="217" t="str">
        <f>BVPIs!L134</f>
        <v>Yes</v>
      </c>
      <c r="M29" s="217">
        <f>BVPIs!M134</f>
        <v>0.78</v>
      </c>
      <c r="N29" s="217" t="str">
        <f>BVPIs!N134</f>
        <v>Yes</v>
      </c>
      <c r="O29" s="217" t="str">
        <f>BVPIs!O134</f>
        <v>NCI</v>
      </c>
      <c r="P29" s="217">
        <f>BVPIs!P134</f>
        <v>0</v>
      </c>
      <c r="Q29" s="217" t="str">
        <f>BVPIs!Q134</f>
        <v>Data based on first of two sample surveys for year No other surveys planned this year</v>
      </c>
    </row>
    <row r="30" spans="1:17" ht="45">
      <c r="A30" s="217">
        <f>BVPIs!A135</f>
        <v>187</v>
      </c>
      <c r="B30" s="217">
        <f>BVPIs!B135</f>
        <v>0</v>
      </c>
      <c r="C30" s="217" t="str">
        <f>BVPIs!C135</f>
        <v>Percentage of footway network where structural maintenance should be considered</v>
      </c>
      <c r="D30" s="217" t="str">
        <f>BVPIs!D135</f>
        <v>Low</v>
      </c>
      <c r="E30" s="217" t="str">
        <f>BVPIs!E135</f>
        <v>Environment</v>
      </c>
      <c r="F30" s="217">
        <f>BVPIs!F135</f>
        <v>0.305</v>
      </c>
      <c r="G30" s="217">
        <f>BVPIs!G135</f>
        <v>0.2605</v>
      </c>
      <c r="H30" s="218">
        <f>BVPIs!H135</f>
        <v>0.3</v>
      </c>
      <c r="I30" s="217" t="str">
        <f>BVPIs!I135</f>
        <v>NCI</v>
      </c>
      <c r="J30" s="217" t="str">
        <f>BVPIs!J135</f>
        <v>NCI</v>
      </c>
      <c r="K30" s="217" t="str">
        <f>BVPIs!K135</f>
        <v>NCI</v>
      </c>
      <c r="L30" s="217" t="str">
        <f>BVPIs!L135</f>
        <v>NCI</v>
      </c>
      <c r="M30" s="217" t="str">
        <f>BVPIs!M135</f>
        <v>NCI</v>
      </c>
      <c r="N30" s="217" t="str">
        <f>BVPIs!N135</f>
        <v>NCI</v>
      </c>
      <c r="O30" s="217" t="str">
        <f>BVPIs!O135</f>
        <v>No</v>
      </c>
      <c r="P30" s="217">
        <f>BVPIs!P135</f>
        <v>0.48</v>
      </c>
      <c r="Q30" s="217">
        <f>BVPIs!Q135</f>
        <v>0</v>
      </c>
    </row>
    <row r="31" spans="1:17" ht="45">
      <c r="A31" s="217">
        <f>BVPIs!A141</f>
        <v>223</v>
      </c>
      <c r="B31" s="217">
        <f>BVPIs!B141</f>
        <v>0</v>
      </c>
      <c r="C31" s="217" t="str">
        <f>BVPIs!C141</f>
        <v>Percentage of the principal road network where structural maintenance should be considered</v>
      </c>
      <c r="D31" s="217" t="str">
        <f>BVPIs!D141</f>
        <v>Low</v>
      </c>
      <c r="E31" s="217" t="str">
        <f>BVPIs!E141</f>
        <v>Environment</v>
      </c>
      <c r="F31" s="217">
        <f>BVPIs!F141</f>
        <v>0.287</v>
      </c>
      <c r="G31" s="217">
        <f>BVPIs!G141</f>
        <v>0.0647</v>
      </c>
      <c r="H31" s="218">
        <f>BVPIs!H141</f>
        <v>0.25</v>
      </c>
      <c r="I31" s="217" t="str">
        <f>BVPIs!I141</f>
        <v>NCI</v>
      </c>
      <c r="J31" s="217" t="str">
        <f>BVPIs!J141</f>
        <v>NCI</v>
      </c>
      <c r="K31" s="217" t="str">
        <f>BVPIs!K141</f>
        <v>NCI</v>
      </c>
      <c r="L31" s="217" t="str">
        <f>BVPIs!L141</f>
        <v>NCI</v>
      </c>
      <c r="M31" s="217" t="str">
        <f>BVPIs!M141</f>
        <v>NCI</v>
      </c>
      <c r="N31" s="217" t="str">
        <f>BVPIs!N141</f>
        <v>NCI</v>
      </c>
      <c r="O31" s="217" t="str">
        <f>BVPIs!O141</f>
        <v>NCI</v>
      </c>
      <c r="P31" s="217">
        <f>BVPIs!P141</f>
        <v>0.07</v>
      </c>
      <c r="Q31" s="217" t="str">
        <f>BVPIs!Q141</f>
        <v>Outturn cannot be compared with target as the methodology has changed.</v>
      </c>
    </row>
    <row r="32" spans="1:17" ht="45">
      <c r="A32" s="217">
        <f>BVPIs!A142</f>
        <v>224</v>
      </c>
      <c r="B32" s="217" t="str">
        <f>BVPIs!B142</f>
        <v>a</v>
      </c>
      <c r="C32" s="217" t="str">
        <f>BVPIs!C142</f>
        <v>Percentage of the non-principal classified road network where maintenance should be considered</v>
      </c>
      <c r="D32" s="217" t="str">
        <f>BVPIs!D142</f>
        <v>Low</v>
      </c>
      <c r="E32" s="217" t="str">
        <f>BVPIs!E142</f>
        <v>Environment</v>
      </c>
      <c r="F32" s="217">
        <f>BVPIs!F142</f>
        <v>0.253</v>
      </c>
      <c r="G32" s="217">
        <f>BVPIs!G142</f>
        <v>0.2319</v>
      </c>
      <c r="H32" s="218">
        <f>BVPIs!H142</f>
        <v>0.5</v>
      </c>
      <c r="I32" s="217" t="str">
        <f>BVPIs!I142</f>
        <v>NCI</v>
      </c>
      <c r="J32" s="217" t="str">
        <f>BVPIs!J142</f>
        <v>NCI</v>
      </c>
      <c r="K32" s="217" t="str">
        <f>BVPIs!K142</f>
        <v>NCI</v>
      </c>
      <c r="L32" s="217" t="str">
        <f>BVPIs!L142</f>
        <v>NCI</v>
      </c>
      <c r="M32" s="217">
        <f>BVPIs!M142</f>
        <v>0.15</v>
      </c>
      <c r="N32" s="217" t="str">
        <f>BVPIs!N142</f>
        <v>Yes</v>
      </c>
      <c r="O32" s="217" t="str">
        <f>BVPIs!O142</f>
        <v>NCI</v>
      </c>
      <c r="P32" s="217">
        <f>BVPIs!P142</f>
        <v>0.15</v>
      </c>
      <c r="Q32" s="217" t="str">
        <f>BVPIs!Q142</f>
        <v>See comment above. On track.</v>
      </c>
    </row>
    <row r="33" spans="1:17" ht="45">
      <c r="A33" s="217">
        <f>BVPIs!A147</f>
        <v>224</v>
      </c>
      <c r="B33" s="217" t="str">
        <f>BVPIs!B147</f>
        <v>b</v>
      </c>
      <c r="C33" s="217" t="str">
        <f>BVPIs!C147</f>
        <v>Percentage of the unclassified road network where maintenance should be considered</v>
      </c>
      <c r="D33" s="217" t="str">
        <f>BVPIs!D147</f>
        <v>Low</v>
      </c>
      <c r="E33" s="217" t="str">
        <f>BVPIs!E147</f>
        <v>Environment</v>
      </c>
      <c r="F33" s="217">
        <f>BVPIs!F147</f>
        <v>0.133</v>
      </c>
      <c r="G33" s="217">
        <f>BVPIs!G147</f>
        <v>0.092</v>
      </c>
      <c r="H33" s="218">
        <f>BVPIs!H147</f>
        <v>0.09</v>
      </c>
      <c r="I33" s="217" t="str">
        <f>BVPIs!I147</f>
        <v>NCI</v>
      </c>
      <c r="J33" s="217" t="str">
        <f>BVPIs!J147</f>
        <v>NCI</v>
      </c>
      <c r="K33" s="217" t="str">
        <f>BVPIs!K147</f>
        <v>NCI</v>
      </c>
      <c r="L33" s="217" t="str">
        <f>BVPIs!L147</f>
        <v>NCI</v>
      </c>
      <c r="M33" s="217" t="str">
        <f>BVPIs!M147</f>
        <v>NCI</v>
      </c>
      <c r="N33" s="217" t="str">
        <f>BVPIs!N147</f>
        <v>NCI</v>
      </c>
      <c r="O33" s="217" t="str">
        <f>BVPIs!O147</f>
        <v>Yes</v>
      </c>
      <c r="P33" s="217">
        <f>BVPIs!P147</f>
        <v>0.17</v>
      </c>
      <c r="Q33" s="217" t="str">
        <f>BVPIs!Q147</f>
        <v>See comment above on BVPI 223. Result just on track.</v>
      </c>
    </row>
    <row r="34" spans="1:17" ht="30">
      <c r="A34" s="217" t="str">
        <f>BVPIs!A143</f>
        <v>DTI</v>
      </c>
      <c r="B34" s="217">
        <f>BVPIs!B143</f>
        <v>0</v>
      </c>
      <c r="C34" s="217" t="str">
        <f>BVPIs!C143</f>
        <v>Trading Standards - Business satisfaction with service</v>
      </c>
      <c r="D34" s="217">
        <f>BVPIs!D143</f>
        <v>0</v>
      </c>
      <c r="E34" s="217">
        <f>BVPIs!E143</f>
        <v>0</v>
      </c>
      <c r="F34" s="217">
        <f>BVPIs!F143</f>
        <v>0</v>
      </c>
      <c r="G34" s="217">
        <f>BVPIs!G143</f>
        <v>0</v>
      </c>
      <c r="H34" s="218">
        <f>BVPIs!H143</f>
        <v>0.9</v>
      </c>
      <c r="I34" s="217">
        <f>BVPIs!I143</f>
        <v>0</v>
      </c>
      <c r="J34" s="217" t="str">
        <f>BVPIs!J143</f>
        <v>Yes</v>
      </c>
      <c r="K34" s="217">
        <f>BVPIs!K143</f>
        <v>1</v>
      </c>
      <c r="L34" s="217" t="str">
        <f>BVPIs!L143</f>
        <v>Yes</v>
      </c>
      <c r="M34" s="217">
        <f>BVPIs!M143</f>
        <v>0</v>
      </c>
      <c r="N34" s="217">
        <f>BVPIs!N143</f>
        <v>0</v>
      </c>
      <c r="O34" s="217">
        <f>BVPIs!O143</f>
        <v>0</v>
      </c>
      <c r="P34" s="217">
        <f>BVPIs!P143</f>
        <v>0</v>
      </c>
      <c r="Q34" s="217">
        <f>BVPIs!Q143</f>
        <v>0</v>
      </c>
    </row>
    <row r="35" spans="1:17" ht="30">
      <c r="A35" s="217" t="str">
        <f>BVPIs!A144</f>
        <v>DTI</v>
      </c>
      <c r="B35" s="217">
        <f>BVPIs!B144</f>
        <v>0</v>
      </c>
      <c r="C35" s="217" t="str">
        <f>BVPIs!C144</f>
        <v>Trading Standards - Consumer satisfaction with service</v>
      </c>
      <c r="D35" s="217">
        <f>BVPIs!D144</f>
        <v>0</v>
      </c>
      <c r="E35" s="217">
        <f>BVPIs!E144</f>
        <v>0</v>
      </c>
      <c r="F35" s="217">
        <f>BVPIs!F144</f>
        <v>0</v>
      </c>
      <c r="G35" s="217">
        <f>BVPIs!G144</f>
        <v>0</v>
      </c>
      <c r="H35" s="218">
        <f>BVPIs!H144</f>
        <v>0</v>
      </c>
      <c r="I35" s="217">
        <f>BVPIs!I144</f>
        <v>0</v>
      </c>
      <c r="J35" s="217" t="str">
        <f>BVPIs!J144</f>
        <v>NCI</v>
      </c>
      <c r="K35" s="217">
        <f>BVPIs!K144</f>
        <v>0</v>
      </c>
      <c r="L35" s="217" t="str">
        <f>BVPIs!L144</f>
        <v>NCI</v>
      </c>
      <c r="M35" s="217">
        <f>BVPIs!M144</f>
        <v>0</v>
      </c>
      <c r="N35" s="217">
        <f>BVPIs!N144</f>
        <v>0</v>
      </c>
      <c r="O35" s="217">
        <f>BVPIs!O144</f>
        <v>0</v>
      </c>
      <c r="P35" s="217">
        <f>BVPIs!P144</f>
        <v>0</v>
      </c>
      <c r="Q35" s="217">
        <f>BVPIs!Q144</f>
        <v>0</v>
      </c>
    </row>
    <row r="36" spans="1:17" ht="30">
      <c r="A36" s="217" t="str">
        <f>BVPIs!A145</f>
        <v>DTI</v>
      </c>
      <c r="B36" s="217">
        <f>BVPIs!B145</f>
        <v>0</v>
      </c>
      <c r="C36" s="217" t="str">
        <f>BVPIs!C145</f>
        <v>Trading Standards - % of high risk premises visited</v>
      </c>
      <c r="D36" s="217">
        <f>BVPIs!D145</f>
        <v>0</v>
      </c>
      <c r="E36" s="217">
        <f>BVPIs!E145</f>
        <v>0</v>
      </c>
      <c r="F36" s="217">
        <f>BVPIs!F145</f>
        <v>0</v>
      </c>
      <c r="G36" s="217">
        <f>BVPIs!G145</f>
        <v>0</v>
      </c>
      <c r="H36" s="219">
        <f>BVPIs!H145</f>
        <v>1</v>
      </c>
      <c r="I36" s="217">
        <f>BVPIs!I145</f>
        <v>0.25</v>
      </c>
      <c r="J36" s="217" t="str">
        <f>BVPIs!J145</f>
        <v>Yes</v>
      </c>
      <c r="K36" s="217">
        <f>BVPIs!K145</f>
        <v>0.5</v>
      </c>
      <c r="L36" s="217" t="str">
        <f>BVPIs!L145</f>
        <v>Yes</v>
      </c>
      <c r="M36" s="217">
        <f>BVPIs!M145</f>
        <v>0</v>
      </c>
      <c r="N36" s="217">
        <f>BVPIs!N145</f>
        <v>0</v>
      </c>
      <c r="O36" s="217">
        <f>BVPIs!O145</f>
        <v>0</v>
      </c>
      <c r="P36" s="217">
        <f>BVPIs!P145</f>
        <v>0</v>
      </c>
      <c r="Q36" s="217">
        <f>BVPIs!Q145</f>
        <v>0</v>
      </c>
    </row>
    <row r="37" spans="1:17" ht="30">
      <c r="A37" s="217" t="str">
        <f>BVPIs!A146</f>
        <v>DTI</v>
      </c>
      <c r="B37" s="217">
        <f>BVPIs!B146</f>
        <v>0</v>
      </c>
      <c r="C37" s="217" t="str">
        <f>BVPIs!C146</f>
        <v>Trading Standards - % of businesses that are compliant</v>
      </c>
      <c r="D37" s="217">
        <f>BVPIs!D146</f>
        <v>0</v>
      </c>
      <c r="E37" s="217">
        <f>BVPIs!E146</f>
        <v>0</v>
      </c>
      <c r="F37" s="217">
        <f>BVPIs!F146</f>
        <v>0</v>
      </c>
      <c r="G37" s="217">
        <f>BVPIs!G146</f>
        <v>0</v>
      </c>
      <c r="H37" s="218">
        <f>BVPIs!H146</f>
        <v>0.75</v>
      </c>
      <c r="I37" s="217">
        <f>BVPIs!I146</f>
        <v>0.05</v>
      </c>
      <c r="J37" s="217" t="str">
        <f>BVPIs!J146</f>
        <v>NCI</v>
      </c>
      <c r="K37" s="217">
        <f>BVPIs!K146</f>
        <v>0.152</v>
      </c>
      <c r="L37" s="217" t="str">
        <f>BVPIs!L146</f>
        <v>NCI</v>
      </c>
      <c r="M37" s="217">
        <f>BVPIs!M146</f>
        <v>0</v>
      </c>
      <c r="N37" s="217">
        <f>BVPIs!N146</f>
        <v>0</v>
      </c>
      <c r="O37" s="217">
        <f>BVPIs!O146</f>
        <v>0</v>
      </c>
      <c r="P37" s="217">
        <f>BVPIs!P146</f>
        <v>0</v>
      </c>
      <c r="Q37" s="217">
        <f>BVPIs!Q146</f>
        <v>0</v>
      </c>
    </row>
    <row r="38" spans="1:17" ht="45">
      <c r="A38" s="217">
        <f>BVPIs!A161</f>
        <v>0</v>
      </c>
      <c r="B38" s="217" t="str">
        <f>BVPIs!B161</f>
        <v>B11</v>
      </c>
      <c r="C38" s="217" t="str">
        <f>BVPIs!C161</f>
        <v>Intensive home care as a percentage of intensive home and residential care</v>
      </c>
      <c r="D38" s="217" t="str">
        <f>BVPIs!D161</f>
        <v>High</v>
      </c>
      <c r="E38" s="217" t="str">
        <f>BVPIs!E161</f>
        <v>Adult Social Care</v>
      </c>
      <c r="F38" s="217">
        <f>BVPIs!F161</f>
        <v>0</v>
      </c>
      <c r="G38" s="217">
        <f>BVPIs!G161</f>
        <v>0</v>
      </c>
      <c r="H38" s="217" t="str">
        <f>BVPIs!H161</f>
        <v>34</v>
      </c>
      <c r="I38" s="217" t="str">
        <f>BVPIs!I161</f>
        <v>34</v>
      </c>
      <c r="J38" s="217" t="str">
        <f>BVPIs!J161</f>
        <v>Yes</v>
      </c>
      <c r="K38" s="217">
        <f>BVPIs!K161</f>
        <v>32</v>
      </c>
      <c r="L38" s="217" t="str">
        <f>BVPIs!L161</f>
        <v>No</v>
      </c>
      <c r="M38" s="217">
        <f>BVPIs!M161</f>
        <v>33</v>
      </c>
      <c r="N38" s="217" t="str">
        <f>BVPIs!N161</f>
        <v>No</v>
      </c>
      <c r="O38" s="217" t="str">
        <f>BVPIs!O161</f>
        <v>No</v>
      </c>
      <c r="P38" s="217">
        <f>BVPIs!P161</f>
        <v>33</v>
      </c>
      <c r="Q38" s="217" t="str">
        <f>BVPIs!Q161</f>
        <v>Still 5 PAF blobs and above latest national, IPF and shire comparators</v>
      </c>
    </row>
    <row r="39" spans="1:17" ht="30">
      <c r="A39" s="217">
        <f>BVPIs!A162</f>
        <v>52</v>
      </c>
      <c r="B39" s="217" t="str">
        <f>BVPIs!B162</f>
        <v>B12</v>
      </c>
      <c r="C39" s="217" t="str">
        <f>BVPIs!C162</f>
        <v>Cost of intensive social care</v>
      </c>
      <c r="D39" s="217" t="str">
        <f>BVPIs!D162</f>
        <v>Distribution</v>
      </c>
      <c r="E39" s="217" t="str">
        <f>BVPIs!E162</f>
        <v>Adult Social Care</v>
      </c>
      <c r="F39" s="217">
        <f>BVPIs!F162</f>
        <v>0</v>
      </c>
      <c r="G39" s="217">
        <f>BVPIs!G162</f>
        <v>0</v>
      </c>
      <c r="H39" s="217" t="str">
        <f>BVPIs!H162</f>
        <v>697</v>
      </c>
      <c r="I39" s="217" t="str">
        <f>BVPIs!I162</f>
        <v>697</v>
      </c>
      <c r="J39" s="217" t="str">
        <f>BVPIs!J162</f>
        <v>Yes</v>
      </c>
      <c r="K39" s="217">
        <f>BVPIs!K162</f>
        <v>707</v>
      </c>
      <c r="L39" s="217" t="str">
        <f>BVPIs!L162</f>
        <v>Yes</v>
      </c>
      <c r="M39" s="217">
        <f>BVPIs!M162</f>
        <v>707</v>
      </c>
      <c r="N39" s="217" t="str">
        <f>BVPIs!N162</f>
        <v>Yes</v>
      </c>
      <c r="O39" s="217" t="str">
        <f>BVPIs!O162</f>
        <v>Yes</v>
      </c>
      <c r="P39" s="217">
        <f>BVPIs!P162</f>
        <v>707</v>
      </c>
      <c r="Q39" s="217" t="str">
        <f>BVPIs!Q162</f>
        <v>Benchmarking work underway</v>
      </c>
    </row>
    <row r="40" spans="1:17" ht="30">
      <c r="A40" s="217">
        <f>BVPIs!A163</f>
        <v>0</v>
      </c>
      <c r="B40" s="217" t="str">
        <f>BVPIs!B163</f>
        <v>B17</v>
      </c>
      <c r="C40" s="217" t="str">
        <f>BVPIs!C163</f>
        <v>Unit cost of home care</v>
      </c>
      <c r="D40" s="217" t="str">
        <f>BVPIs!D163</f>
        <v>Distribution</v>
      </c>
      <c r="E40" s="217" t="str">
        <f>BVPIs!E163</f>
        <v>Adult Social Care</v>
      </c>
      <c r="F40" s="217">
        <f>BVPIs!F163</f>
        <v>0</v>
      </c>
      <c r="G40" s="217">
        <f>BVPIs!G163</f>
        <v>0</v>
      </c>
      <c r="H40" s="217" t="str">
        <f>BVPIs!H163</f>
        <v>15.3</v>
      </c>
      <c r="I40" s="217" t="str">
        <f>BVPIs!I163</f>
        <v>15.3</v>
      </c>
      <c r="J40" s="217" t="str">
        <f>BVPIs!J163</f>
        <v>Yes</v>
      </c>
      <c r="K40" s="217" t="str">
        <f>BVPIs!K163</f>
        <v>16.0</v>
      </c>
      <c r="L40" s="217" t="str">
        <f>BVPIs!L163</f>
        <v>Yes</v>
      </c>
      <c r="M40" s="217" t="str">
        <f>BVPIs!M163</f>
        <v>16.0</v>
      </c>
      <c r="N40" s="217" t="str">
        <f>BVPIs!N163</f>
        <v>Yes</v>
      </c>
      <c r="O40" s="217" t="str">
        <f>BVPIs!O163</f>
        <v>Yes</v>
      </c>
      <c r="P40" s="217">
        <f>BVPIs!P163</f>
        <v>16</v>
      </c>
      <c r="Q40" s="217">
        <f>BVPIs!Q163</f>
        <v>0</v>
      </c>
    </row>
    <row r="41" spans="1:17" ht="30">
      <c r="A41" s="217">
        <f>BVPIs!A164</f>
        <v>0</v>
      </c>
      <c r="B41" s="217" t="str">
        <f>BVPIs!B164</f>
        <v>C72</v>
      </c>
      <c r="C41" s="217" t="str">
        <f>BVPIs!C164</f>
        <v>Older people admitted on a permanent basis to residential or nursing care </v>
      </c>
      <c r="D41" s="217" t="str">
        <f>BVPIs!D164</f>
        <v>Low</v>
      </c>
      <c r="E41" s="217" t="str">
        <f>BVPIs!E164</f>
        <v>Adult Social Care</v>
      </c>
      <c r="F41" s="217">
        <f>BVPIs!F164</f>
        <v>0</v>
      </c>
      <c r="G41" s="217">
        <f>BVPIs!G164</f>
        <v>0</v>
      </c>
      <c r="H41" s="217" t="str">
        <f>BVPIs!H164</f>
        <v>70</v>
      </c>
      <c r="I41" s="217" t="str">
        <f>BVPIs!I164</f>
        <v>59.1</v>
      </c>
      <c r="J41" s="217" t="str">
        <f>BVPIs!J164</f>
        <v>Yes</v>
      </c>
      <c r="K41" s="217">
        <f>BVPIs!K164</f>
        <v>62.3</v>
      </c>
      <c r="L41" s="217" t="str">
        <f>BVPIs!L164</f>
        <v>Yes</v>
      </c>
      <c r="M41" s="217">
        <f>BVPIs!M164</f>
        <v>68.1</v>
      </c>
      <c r="N41" s="217" t="str">
        <f>BVPIs!N164</f>
        <v>Yes</v>
      </c>
      <c r="O41" s="217" t="str">
        <f>BVPIs!O164</f>
        <v>Yes</v>
      </c>
      <c r="P41" s="217">
        <f>BVPIs!P164</f>
        <v>60.6</v>
      </c>
      <c r="Q41" s="217">
        <f>BVPIs!Q164</f>
        <v>0</v>
      </c>
    </row>
    <row r="42" spans="1:17" ht="45">
      <c r="A42" s="217">
        <f>BVPIs!A165</f>
        <v>0</v>
      </c>
      <c r="B42" s="217" t="str">
        <f>BVPIs!B165</f>
        <v>C73</v>
      </c>
      <c r="C42" s="217" t="str">
        <f>BVPIs!C165</f>
        <v>C73 Adults aged 18-64 admitted on a permanent basisto residential or nursing care</v>
      </c>
      <c r="D42" s="217" t="str">
        <f>BVPIs!D165</f>
        <v>Low</v>
      </c>
      <c r="E42" s="217" t="str">
        <f>BVPIs!E165</f>
        <v>Adult Social Care</v>
      </c>
      <c r="F42" s="217">
        <f>BVPIs!F165</f>
        <v>0</v>
      </c>
      <c r="G42" s="217">
        <f>BVPIs!G165</f>
        <v>0</v>
      </c>
      <c r="H42" s="217" t="str">
        <f>BVPIs!H165</f>
        <v>1.4</v>
      </c>
      <c r="I42" s="217" t="str">
        <f>BVPIs!I165</f>
        <v>0.7</v>
      </c>
      <c r="J42" s="217" t="str">
        <f>BVPIs!J165</f>
        <v>Yes</v>
      </c>
      <c r="K42" s="217">
        <f>BVPIs!K165</f>
        <v>1.1</v>
      </c>
      <c r="L42" s="217" t="str">
        <f>BVPIs!L165</f>
        <v>Yes</v>
      </c>
      <c r="M42" s="217">
        <f>BVPIs!M165</f>
        <v>1</v>
      </c>
      <c r="N42" s="217" t="str">
        <f>BVPIs!N165</f>
        <v>Yes</v>
      </c>
      <c r="O42" s="217" t="str">
        <f>BVPIs!O165</f>
        <v>Yes</v>
      </c>
      <c r="P42" s="217">
        <f>BVPIs!P165</f>
        <v>0.9</v>
      </c>
      <c r="Q42" s="217">
        <f>BVPIs!Q165</f>
        <v>0</v>
      </c>
    </row>
    <row r="43" spans="1:17" ht="30">
      <c r="A43" s="217">
        <f>BVPIs!A166</f>
        <v>53</v>
      </c>
      <c r="B43" s="217" t="str">
        <f>BVPIs!B166</f>
        <v>C28</v>
      </c>
      <c r="C43" s="217" t="str">
        <f>BVPIs!C166</f>
        <v>Households receiving intensive home care per 1000 population aged 65 or over</v>
      </c>
      <c r="D43" s="217" t="str">
        <f>BVPIs!D166</f>
        <v>High</v>
      </c>
      <c r="E43" s="217" t="str">
        <f>BVPIs!E166</f>
        <v>Adult Social Care</v>
      </c>
      <c r="F43" s="217">
        <f>BVPIs!F166</f>
        <v>9.7</v>
      </c>
      <c r="G43" s="217">
        <f>BVPIs!G166</f>
        <v>10.7</v>
      </c>
      <c r="H43" s="217">
        <f>BVPIs!H166</f>
        <v>11.8</v>
      </c>
      <c r="I43" s="217">
        <f>BVPIs!I166</f>
        <v>11.8</v>
      </c>
      <c r="J43" s="217" t="str">
        <f>BVPIs!J166</f>
        <v>Yes</v>
      </c>
      <c r="K43" s="217">
        <f>BVPIs!K166</f>
        <v>10.1</v>
      </c>
      <c r="L43" s="217" t="str">
        <f>BVPIs!L166</f>
        <v>No</v>
      </c>
      <c r="M43" s="217">
        <f>BVPIs!M166</f>
        <v>10.6</v>
      </c>
      <c r="N43" s="217" t="str">
        <f>BVPIs!N166</f>
        <v>No</v>
      </c>
      <c r="O43" s="217" t="str">
        <f>BVPIs!O166</f>
        <v>No</v>
      </c>
      <c r="P43" s="217">
        <f>BVPIs!P166</f>
        <v>10.6</v>
      </c>
      <c r="Q43" s="217" t="str">
        <f>BVPIs!Q166</f>
        <v>Still 3 PAF blobs as last year</v>
      </c>
    </row>
    <row r="44" spans="1:17" ht="30">
      <c r="A44" s="217">
        <f>BVPIs!A167</f>
        <v>0</v>
      </c>
      <c r="B44" s="217" t="str">
        <f>BVPIs!B167</f>
        <v>C29</v>
      </c>
      <c r="C44" s="217" t="str">
        <f>BVPIs!C167</f>
        <v>Adults with physical disabilities helped to live at home</v>
      </c>
      <c r="D44" s="217" t="str">
        <f>BVPIs!D167</f>
        <v>High</v>
      </c>
      <c r="E44" s="217" t="str">
        <f>BVPIs!E167</f>
        <v>Adult Social Care</v>
      </c>
      <c r="F44" s="217">
        <f>BVPIs!F167</f>
        <v>0</v>
      </c>
      <c r="G44" s="217">
        <f>BVPIs!G167</f>
        <v>0</v>
      </c>
      <c r="H44" s="217">
        <f>BVPIs!H167</f>
        <v>3.6</v>
      </c>
      <c r="I44" s="217">
        <f>BVPIs!I167</f>
        <v>3.5</v>
      </c>
      <c r="J44" s="217" t="str">
        <f>BVPIs!J167</f>
        <v>Yes</v>
      </c>
      <c r="K44" s="217">
        <f>BVPIs!K167</f>
        <v>3.6</v>
      </c>
      <c r="L44" s="217" t="str">
        <f>BVPIs!L167</f>
        <v>Yes</v>
      </c>
      <c r="M44" s="217">
        <f>BVPIs!M167</f>
        <v>3.5</v>
      </c>
      <c r="N44" s="217" t="str">
        <f>BVPIs!N167</f>
        <v>Yes</v>
      </c>
      <c r="O44" s="217" t="str">
        <f>BVPIs!O167</f>
        <v>Yes</v>
      </c>
      <c r="P44" s="217">
        <f>BVPIs!P167</f>
        <v>3.9</v>
      </c>
      <c r="Q44" s="217">
        <f>BVPIs!Q167</f>
        <v>0</v>
      </c>
    </row>
    <row r="45" spans="1:17" ht="30">
      <c r="A45" s="217">
        <f>BVPIs!A168</f>
        <v>0</v>
      </c>
      <c r="B45" s="217" t="str">
        <f>BVPIs!B168</f>
        <v>C30</v>
      </c>
      <c r="C45" s="217" t="str">
        <f>BVPIs!C168</f>
        <v>Adults with learning disabilities helped to live at home</v>
      </c>
      <c r="D45" s="217" t="str">
        <f>BVPIs!D168</f>
        <v>High</v>
      </c>
      <c r="E45" s="217" t="str">
        <f>BVPIs!E168</f>
        <v>Adult Social Care</v>
      </c>
      <c r="F45" s="217">
        <f>BVPIs!F168</f>
        <v>0</v>
      </c>
      <c r="G45" s="217">
        <f>BVPIs!G168</f>
        <v>0</v>
      </c>
      <c r="H45" s="217">
        <f>BVPIs!H168</f>
        <v>2.7</v>
      </c>
      <c r="I45" s="217">
        <f>BVPIs!I168</f>
        <v>2.7</v>
      </c>
      <c r="J45" s="217" t="str">
        <f>BVPIs!J168</f>
        <v>Yes</v>
      </c>
      <c r="K45" s="217">
        <f>BVPIs!K168</f>
        <v>2.7</v>
      </c>
      <c r="L45" s="217" t="str">
        <f>BVPIs!L168</f>
        <v>Yes</v>
      </c>
      <c r="M45" s="217">
        <f>BVPIs!M168</f>
        <v>2.7</v>
      </c>
      <c r="N45" s="217" t="str">
        <f>BVPIs!N168</f>
        <v>Yes</v>
      </c>
      <c r="O45" s="217" t="str">
        <f>BVPIs!O168</f>
        <v>Yes</v>
      </c>
      <c r="P45" s="217">
        <f>BVPIs!P168</f>
        <v>3.1</v>
      </c>
      <c r="Q45" s="217">
        <f>BVPIs!Q168</f>
        <v>0</v>
      </c>
    </row>
    <row r="46" spans="1:17" ht="30">
      <c r="A46" s="217">
        <f>BVPIs!A169</f>
        <v>0</v>
      </c>
      <c r="B46" s="217" t="str">
        <f>BVPIs!B169</f>
        <v>C31</v>
      </c>
      <c r="C46" s="217" t="str">
        <f>BVPIs!C169</f>
        <v>Adults with mental health problems helped to live at home</v>
      </c>
      <c r="D46" s="217" t="str">
        <f>BVPIs!D169</f>
        <v>High</v>
      </c>
      <c r="E46" s="217" t="str">
        <f>BVPIs!E169</f>
        <v>Adult Social Care</v>
      </c>
      <c r="F46" s="217">
        <f>BVPIs!F169</f>
        <v>0</v>
      </c>
      <c r="G46" s="217">
        <f>BVPIs!G169</f>
        <v>0</v>
      </c>
      <c r="H46" s="217">
        <f>BVPIs!H169</f>
        <v>3</v>
      </c>
      <c r="I46" s="217">
        <f>BVPIs!I169</f>
        <v>3</v>
      </c>
      <c r="J46" s="217" t="str">
        <f>BVPIs!J169</f>
        <v>Yes</v>
      </c>
      <c r="K46" s="217">
        <f>BVPIs!K169</f>
        <v>2.6</v>
      </c>
      <c r="L46" s="217" t="str">
        <f>BVPIs!L169</f>
        <v>NCI</v>
      </c>
      <c r="M46" s="217">
        <f>BVPIs!M169</f>
        <v>2.6</v>
      </c>
      <c r="N46" s="217" t="str">
        <f>BVPIs!N169</f>
        <v>No</v>
      </c>
      <c r="O46" s="217" t="str">
        <f>BVPIs!O169</f>
        <v>No</v>
      </c>
      <c r="P46" s="217">
        <f>BVPIs!P169</f>
        <v>2.6</v>
      </c>
      <c r="Q46" s="217" t="str">
        <f>BVPIs!Q169</f>
        <v>Still 5 PAF blobs</v>
      </c>
    </row>
    <row r="47" spans="1:17" ht="30">
      <c r="A47" s="217">
        <f>BVPIs!A170</f>
        <v>54</v>
      </c>
      <c r="B47" s="217" t="str">
        <f>BVPIs!B170</f>
        <v>C32</v>
      </c>
      <c r="C47" s="217" t="str">
        <f>BVPIs!C170</f>
        <v>Older people helped to live at home per 1000 population aged 65 or over</v>
      </c>
      <c r="D47" s="217" t="str">
        <f>BVPIs!D170</f>
        <v>High</v>
      </c>
      <c r="E47" s="217" t="str">
        <f>BVPIs!E170</f>
        <v>Adult Social Care</v>
      </c>
      <c r="F47" s="217">
        <f>BVPIs!F170</f>
        <v>58.7</v>
      </c>
      <c r="G47" s="217">
        <f>BVPIs!G170</f>
        <v>63.5</v>
      </c>
      <c r="H47" s="217">
        <f>BVPIs!H170</f>
        <v>72</v>
      </c>
      <c r="I47" s="217">
        <f>BVPIs!I170</f>
        <v>62</v>
      </c>
      <c r="J47" s="217" t="str">
        <f>BVPIs!J170</f>
        <v>No</v>
      </c>
      <c r="K47" s="217">
        <f>BVPIs!K170</f>
        <v>65</v>
      </c>
      <c r="L47" s="217" t="str">
        <f>BVPIs!L170</f>
        <v>Yes</v>
      </c>
      <c r="M47" s="217">
        <f>BVPIs!M170</f>
        <v>64.4</v>
      </c>
      <c r="N47" s="217" t="str">
        <f>BVPIs!N170</f>
        <v>Yes</v>
      </c>
      <c r="O47" s="217" t="str">
        <f>BVPIs!O170</f>
        <v>Yes</v>
      </c>
      <c r="P47" s="217">
        <f>BVPIs!P170</f>
        <v>75</v>
      </c>
      <c r="Q47" s="217" t="str">
        <f>BVPIs!Q170</f>
        <v>Targetted work to be undertaken on non care managed cases</v>
      </c>
    </row>
    <row r="48" spans="1:17" ht="30">
      <c r="A48" s="217">
        <f>BVPIs!A171</f>
        <v>0</v>
      </c>
      <c r="B48" s="217" t="str">
        <f>BVPIs!B171</f>
        <v>D37</v>
      </c>
      <c r="C48" s="217" t="str">
        <f>BVPIs!C171</f>
        <v>Availability of single rooms</v>
      </c>
      <c r="D48" s="217" t="str">
        <f>BVPIs!D171</f>
        <v>High</v>
      </c>
      <c r="E48" s="217" t="str">
        <f>BVPIs!E171</f>
        <v>Adult Social Care</v>
      </c>
      <c r="F48" s="217">
        <f>BVPIs!F171</f>
        <v>0</v>
      </c>
      <c r="G48" s="217">
        <f>BVPIs!G171</f>
        <v>0</v>
      </c>
      <c r="H48" s="217">
        <f>BVPIs!H171</f>
        <v>90</v>
      </c>
      <c r="I48" s="217">
        <f>BVPIs!I171</f>
        <v>96</v>
      </c>
      <c r="J48" s="217" t="str">
        <f>BVPIs!J171</f>
        <v>Yes</v>
      </c>
      <c r="K48" s="217">
        <f>BVPIs!K171</f>
        <v>94</v>
      </c>
      <c r="L48" s="217" t="str">
        <f>BVPIs!L171</f>
        <v>Yes</v>
      </c>
      <c r="M48" s="217">
        <f>BVPIs!M171</f>
        <v>95</v>
      </c>
      <c r="N48" s="217" t="str">
        <f>BVPIs!N171</f>
        <v>Yes</v>
      </c>
      <c r="O48" s="217" t="str">
        <f>BVPIs!O171</f>
        <v>Yes</v>
      </c>
      <c r="P48" s="217">
        <f>BVPIs!P171</f>
        <v>96</v>
      </c>
      <c r="Q48" s="217">
        <f>BVPIs!Q171</f>
        <v>0</v>
      </c>
    </row>
    <row r="49" spans="1:17" ht="30">
      <c r="A49" s="217">
        <f>BVPIs!A172</f>
        <v>58</v>
      </c>
      <c r="B49" s="217" t="str">
        <f>BVPIs!B172</f>
        <v>D39</v>
      </c>
      <c r="C49" s="217" t="str">
        <f>BVPIs!C172</f>
        <v>% of people receiving a written statement of their needs </v>
      </c>
      <c r="D49" s="217" t="str">
        <f>BVPIs!D172</f>
        <v>High</v>
      </c>
      <c r="E49" s="217" t="str">
        <f>BVPIs!E172</f>
        <v>Adult Social Care</v>
      </c>
      <c r="F49" s="217">
        <f>BVPIs!F172</f>
        <v>0</v>
      </c>
      <c r="G49" s="217">
        <f>BVPIs!G172</f>
        <v>0</v>
      </c>
      <c r="H49" s="217">
        <f>BVPIs!H172</f>
        <v>97</v>
      </c>
      <c r="I49" s="217">
        <f>BVPIs!I172</f>
        <v>95</v>
      </c>
      <c r="J49" s="217" t="str">
        <f>BVPIs!J172</f>
        <v>Yes</v>
      </c>
      <c r="K49" s="217">
        <f>BVPIs!K172</f>
        <v>97</v>
      </c>
      <c r="L49" s="217" t="str">
        <f>BVPIs!L172</f>
        <v>Yes</v>
      </c>
      <c r="M49" s="217">
        <f>BVPIs!M172</f>
        <v>97</v>
      </c>
      <c r="N49" s="217" t="str">
        <f>BVPIs!N172</f>
        <v>Yes</v>
      </c>
      <c r="O49" s="217" t="str">
        <f>BVPIs!O172</f>
        <v>Yes</v>
      </c>
      <c r="P49" s="217">
        <f>BVPIs!P172</f>
        <v>97</v>
      </c>
      <c r="Q49" s="217">
        <f>BVPIs!Q172</f>
        <v>0</v>
      </c>
    </row>
    <row r="50" spans="1:17" ht="30">
      <c r="A50" s="217">
        <f>BVPIs!A173</f>
        <v>0</v>
      </c>
      <c r="B50" s="217" t="str">
        <f>BVPIs!B173</f>
        <v>D40</v>
      </c>
      <c r="C50" s="217" t="str">
        <f>BVPIs!C173</f>
        <v>Clients receiving a review</v>
      </c>
      <c r="D50" s="217" t="str">
        <f>BVPIs!D173</f>
        <v>Distribution</v>
      </c>
      <c r="E50" s="217" t="str">
        <f>BVPIs!E173</f>
        <v>Adult Social Care</v>
      </c>
      <c r="F50" s="217">
        <f>BVPIs!F173</f>
        <v>0</v>
      </c>
      <c r="G50" s="217">
        <f>BVPIs!G173</f>
        <v>0</v>
      </c>
      <c r="H50" s="217">
        <f>BVPIs!H173</f>
        <v>70</v>
      </c>
      <c r="I50" s="217">
        <f>BVPIs!I173</f>
        <v>70</v>
      </c>
      <c r="J50" s="217" t="str">
        <f>BVPIs!J173</f>
        <v>Yes</v>
      </c>
      <c r="K50" s="217">
        <f>BVPIs!K173</f>
        <v>73</v>
      </c>
      <c r="L50" s="217" t="str">
        <f>BVPIs!L173</f>
        <v>Yes</v>
      </c>
      <c r="M50" s="217">
        <f>BVPIs!M173</f>
        <v>70</v>
      </c>
      <c r="N50" s="217" t="str">
        <f>BVPIs!N173</f>
        <v>Yes</v>
      </c>
      <c r="O50" s="217" t="str">
        <f>BVPIs!O173</f>
        <v>Yes</v>
      </c>
      <c r="P50" s="217">
        <f>BVPIs!P173</f>
        <v>71</v>
      </c>
      <c r="Q50" s="217">
        <f>BVPIs!Q173</f>
        <v>0</v>
      </c>
    </row>
    <row r="51" spans="1:17" ht="30">
      <c r="A51" s="217">
        <f>BVPIs!A174</f>
        <v>0</v>
      </c>
      <c r="B51" s="217" t="str">
        <f>BVPIs!B174</f>
        <v>D41</v>
      </c>
      <c r="C51" s="217" t="str">
        <f>BVPIs!C174</f>
        <v>Delayed Discharges (per 100,000 population 65 plus)</v>
      </c>
      <c r="D51" s="217" t="str">
        <f>BVPIs!D174</f>
        <v>Low</v>
      </c>
      <c r="E51" s="217" t="str">
        <f>BVPIs!E174</f>
        <v>Adult Social Care</v>
      </c>
      <c r="F51" s="217">
        <f>BVPIs!F174</f>
        <v>0</v>
      </c>
      <c r="G51" s="217">
        <f>BVPIs!G174</f>
        <v>0</v>
      </c>
      <c r="H51" s="217">
        <f>BVPIs!H174</f>
        <v>39</v>
      </c>
      <c r="I51" s="217">
        <f>BVPIs!I174</f>
        <v>59</v>
      </c>
      <c r="J51" s="217" t="str">
        <f>BVPIs!J174</f>
        <v>No</v>
      </c>
      <c r="K51" s="217">
        <f>BVPIs!K174</f>
        <v>62</v>
      </c>
      <c r="L51" s="217" t="str">
        <f>BVPIs!L174</f>
        <v>No</v>
      </c>
      <c r="M51" s="217">
        <f>BVPIs!M174</f>
        <v>64</v>
      </c>
      <c r="N51" s="217" t="str">
        <f>BVPIs!N174</f>
        <v>No</v>
      </c>
      <c r="O51" s="217" t="str">
        <f>BVPIs!O174</f>
        <v>No</v>
      </c>
      <c r="P51" s="217">
        <f>BVPIs!P174</f>
        <v>68</v>
      </c>
      <c r="Q51" s="217" t="str">
        <f>BVPIs!Q174</f>
        <v>Main area of performance concern in adult social care</v>
      </c>
    </row>
    <row r="52" spans="1:17" ht="45">
      <c r="A52" s="217">
        <f>BVPIs!A175</f>
        <v>56</v>
      </c>
      <c r="B52" s="217" t="str">
        <f>BVPIs!B175</f>
        <v>D54</v>
      </c>
      <c r="C52" s="217" t="str">
        <f>BVPIs!C175</f>
        <v>Percentage of items of equipment delivered and adaptations made within 7 working days</v>
      </c>
      <c r="D52" s="217" t="str">
        <f>BVPIs!D175</f>
        <v>High</v>
      </c>
      <c r="E52" s="217" t="str">
        <f>BVPIs!E175</f>
        <v>Adult Social Care</v>
      </c>
      <c r="F52" s="217" t="str">
        <f>BVPIs!F175</f>
        <v>86 (E)</v>
      </c>
      <c r="G52" s="217">
        <f>BVPIs!G175</f>
        <v>88</v>
      </c>
      <c r="H52" s="217">
        <f>BVPIs!H175</f>
        <v>85</v>
      </c>
      <c r="I52" s="217">
        <f>BVPIs!I175</f>
        <v>85</v>
      </c>
      <c r="J52" s="217" t="str">
        <f>BVPIs!J175</f>
        <v>Yes</v>
      </c>
      <c r="K52" s="217">
        <f>BVPIs!K175</f>
        <v>85</v>
      </c>
      <c r="L52" s="217" t="str">
        <f>BVPIs!L175</f>
        <v>Yes</v>
      </c>
      <c r="M52" s="217">
        <f>BVPIs!M175</f>
        <v>86</v>
      </c>
      <c r="N52" s="217" t="str">
        <f>BVPIs!N175</f>
        <v>Yes</v>
      </c>
      <c r="O52" s="217" t="str">
        <f>BVPIs!O175</f>
        <v>Yes</v>
      </c>
      <c r="P52" s="217">
        <f>BVPIs!P175</f>
        <v>86</v>
      </c>
      <c r="Q52" s="217">
        <f>BVPIs!Q175</f>
        <v>0</v>
      </c>
    </row>
    <row r="53" spans="1:17" ht="30">
      <c r="A53" s="217">
        <f>BVPIs!A179</f>
        <v>195</v>
      </c>
      <c r="B53" s="217" t="str">
        <f>BVPIs!B179</f>
        <v>D55</v>
      </c>
      <c r="C53" s="217" t="str">
        <f>BVPIs!C179</f>
        <v>Acceptable waiting times for assessments 48 hrs</v>
      </c>
      <c r="D53" s="217">
        <f>BVPIs!D179</f>
        <v>0</v>
      </c>
      <c r="E53" s="217" t="str">
        <f>BVPIs!E179</f>
        <v>Adult Social Care</v>
      </c>
      <c r="F53" s="217">
        <f>BVPIs!F179</f>
        <v>0</v>
      </c>
      <c r="G53" s="217">
        <f>BVPIs!G179</f>
        <v>0</v>
      </c>
      <c r="H53" s="217">
        <f>BVPIs!H179</f>
        <v>0</v>
      </c>
      <c r="I53" s="217">
        <f>BVPIs!I179</f>
        <v>0</v>
      </c>
      <c r="J53" s="217">
        <f>BVPIs!J179</f>
        <v>0</v>
      </c>
      <c r="K53" s="217">
        <f>BVPIs!K179</f>
        <v>92.9</v>
      </c>
      <c r="L53" s="217">
        <f>BVPIs!L179</f>
        <v>0</v>
      </c>
      <c r="M53" s="217">
        <f>BVPIs!M179</f>
        <v>84</v>
      </c>
      <c r="N53" s="217">
        <f>BVPIs!N179</f>
        <v>0</v>
      </c>
      <c r="O53" s="217">
        <f>BVPIs!O179</f>
        <v>0</v>
      </c>
      <c r="P53" s="217">
        <f>BVPIs!P179</f>
        <v>90</v>
      </c>
      <c r="Q53" s="217">
        <f>BVPIs!Q179</f>
        <v>0</v>
      </c>
    </row>
    <row r="54" spans="1:17" ht="30">
      <c r="A54" s="217">
        <f>BVPIs!A180</f>
        <v>0</v>
      </c>
      <c r="B54" s="217">
        <f>BVPIs!B180</f>
        <v>0</v>
      </c>
      <c r="C54" s="217" t="str">
        <f>BVPIs!C180</f>
        <v>Acceptable waiting times for assessments 28 days</v>
      </c>
      <c r="D54" s="217">
        <f>BVPIs!D180</f>
        <v>0</v>
      </c>
      <c r="E54" s="217" t="str">
        <f>BVPIs!E180</f>
        <v>Adult Social Care</v>
      </c>
      <c r="F54" s="217">
        <f>BVPIs!F180</f>
        <v>0</v>
      </c>
      <c r="G54" s="217">
        <f>BVPIs!G180</f>
        <v>0</v>
      </c>
      <c r="H54" s="217">
        <f>BVPIs!H180</f>
        <v>0</v>
      </c>
      <c r="I54" s="217">
        <f>BVPIs!I180</f>
        <v>0</v>
      </c>
      <c r="J54" s="217">
        <f>BVPIs!J180</f>
        <v>0</v>
      </c>
      <c r="K54" s="217">
        <f>BVPIs!K180</f>
        <v>73.5</v>
      </c>
      <c r="L54" s="217">
        <f>BVPIs!L180</f>
        <v>0</v>
      </c>
      <c r="M54" s="217">
        <f>BVPIs!M180</f>
        <v>73</v>
      </c>
      <c r="N54" s="217">
        <f>BVPIs!N180</f>
        <v>0</v>
      </c>
      <c r="O54" s="217">
        <f>BVPIs!O180</f>
        <v>0</v>
      </c>
      <c r="P54" s="217">
        <f>BVPIs!P180</f>
        <v>73</v>
      </c>
      <c r="Q54" s="217">
        <f>BVPIs!Q180</f>
        <v>0</v>
      </c>
    </row>
    <row r="55" spans="1:17" ht="30">
      <c r="A55" s="217">
        <f>BVPIs!A181</f>
        <v>0</v>
      </c>
      <c r="B55" s="217">
        <f>BVPIs!B181</f>
        <v>0</v>
      </c>
      <c r="C55" s="217" t="str">
        <f>BVPIs!C181</f>
        <v>Acceptable waiting times for assessments combined</v>
      </c>
      <c r="D55" s="217" t="str">
        <f>BVPIs!D181</f>
        <v>High</v>
      </c>
      <c r="E55" s="217" t="str">
        <f>BVPIs!E181</f>
        <v>Adult Social Care</v>
      </c>
      <c r="F55" s="217">
        <f>BVPIs!F181</f>
        <v>0.657</v>
      </c>
      <c r="G55" s="217">
        <f>BVPIs!G181</f>
        <v>0.8</v>
      </c>
      <c r="H55" s="218">
        <f>BVPIs!H181</f>
        <v>0.8</v>
      </c>
      <c r="I55" s="217">
        <f>BVPIs!I181</f>
        <v>0</v>
      </c>
      <c r="J55" s="217">
        <f>BVPIs!J181</f>
        <v>0</v>
      </c>
      <c r="K55" s="217">
        <f>BVPIs!K181</f>
        <v>83</v>
      </c>
      <c r="L55" s="217" t="str">
        <f>BVPIs!L181</f>
        <v>Yes</v>
      </c>
      <c r="M55" s="217">
        <f>BVPIs!M181</f>
        <v>79</v>
      </c>
      <c r="N55" s="217" t="str">
        <f>BVPIs!N181</f>
        <v>Yes</v>
      </c>
      <c r="O55" s="217" t="str">
        <f>BVPIs!O181</f>
        <v>Yes</v>
      </c>
      <c r="P55" s="217">
        <f>BVPIs!P181</f>
        <v>82</v>
      </c>
      <c r="Q55" s="217">
        <f>BVPIs!Q181</f>
        <v>0</v>
      </c>
    </row>
    <row r="56" spans="1:17" ht="30">
      <c r="A56" s="217">
        <f>BVPIs!A182</f>
        <v>196</v>
      </c>
      <c r="B56" s="217" t="str">
        <f>BVPIs!B182</f>
        <v>D56</v>
      </c>
      <c r="C56" s="217" t="str">
        <f>BVPIs!C182</f>
        <v>Acceptable waiting time for care packages</v>
      </c>
      <c r="D56" s="217" t="str">
        <f>BVPIs!D182</f>
        <v>High</v>
      </c>
      <c r="E56" s="217" t="str">
        <f>BVPIs!E182</f>
        <v>Adult Social Care</v>
      </c>
      <c r="F56" s="217">
        <f>BVPIs!F182</f>
        <v>0.851</v>
      </c>
      <c r="G56" s="217">
        <f>BVPIs!G182</f>
        <v>0.9</v>
      </c>
      <c r="H56" s="218">
        <f>BVPIs!H182</f>
        <v>0.9</v>
      </c>
      <c r="I56" s="217">
        <f>BVPIs!I182</f>
        <v>0</v>
      </c>
      <c r="J56" s="217">
        <f>BVPIs!J182</f>
        <v>0</v>
      </c>
      <c r="K56" s="217">
        <f>BVPIs!K182</f>
        <v>92.2</v>
      </c>
      <c r="L56" s="217" t="str">
        <f>BVPIs!L182</f>
        <v>Yes</v>
      </c>
      <c r="M56" s="217">
        <f>BVPIs!M182</f>
        <v>91</v>
      </c>
      <c r="N56" s="217" t="str">
        <f>BVPIs!N182</f>
        <v>Yes</v>
      </c>
      <c r="O56" s="217" t="str">
        <f>BVPIs!O182</f>
        <v>Yes</v>
      </c>
      <c r="P56" s="217">
        <f>BVPIs!P182</f>
        <v>91</v>
      </c>
      <c r="Q56" s="217">
        <f>BVPIs!Q182</f>
        <v>0</v>
      </c>
    </row>
    <row r="57" spans="1:17" ht="30">
      <c r="A57" s="217">
        <f>BVPIs!A183</f>
        <v>201</v>
      </c>
      <c r="B57" s="217" t="str">
        <f>BVPIs!B183</f>
        <v>C51</v>
      </c>
      <c r="C57" s="217" t="str">
        <f>BVPIs!C183</f>
        <v>Adults and older people receiving direct payments per 100,000</v>
      </c>
      <c r="D57" s="217" t="str">
        <f>BVPIs!D183</f>
        <v>High</v>
      </c>
      <c r="E57" s="217" t="str">
        <f>BVPIs!E183</f>
        <v>Adult Social Care</v>
      </c>
      <c r="F57" s="217">
        <f>BVPIs!F183</f>
        <v>38.7</v>
      </c>
      <c r="G57" s="217">
        <f>BVPIs!G183</f>
        <v>96</v>
      </c>
      <c r="H57" s="217">
        <f>BVPIs!H183</f>
        <v>115</v>
      </c>
      <c r="I57" s="217">
        <f>BVPIs!I183</f>
        <v>0</v>
      </c>
      <c r="J57" s="217">
        <f>BVPIs!J183</f>
        <v>0</v>
      </c>
      <c r="K57" s="217">
        <f>BVPIs!K183</f>
        <v>67</v>
      </c>
      <c r="L57" s="217" t="str">
        <f>BVPIs!L183</f>
        <v>Yes</v>
      </c>
      <c r="M57" s="217">
        <f>BVPIs!M183</f>
        <v>73</v>
      </c>
      <c r="N57" s="217" t="str">
        <f>BVPIs!N183</f>
        <v>Yes</v>
      </c>
      <c r="O57" s="217" t="str">
        <f>BVPIs!O183</f>
        <v>Yes</v>
      </c>
      <c r="P57" s="217">
        <f>BVPIs!P183</f>
        <v>150</v>
      </c>
      <c r="Q57" s="217" t="str">
        <f>BVPIs!Q183</f>
        <v>Prediction for year is 120</v>
      </c>
    </row>
    <row r="58" spans="1:17" ht="30">
      <c r="A58" s="217">
        <f>BVPIs!A184</f>
        <v>0</v>
      </c>
      <c r="B58" s="217" t="str">
        <f>BVPIs!B184</f>
        <v>E47</v>
      </c>
      <c r="C58" s="217" t="str">
        <f>BVPIs!C184</f>
        <v>Ethnicity of older people receiving an assessment</v>
      </c>
      <c r="D58" s="217">
        <f>BVPIs!D184</f>
        <v>0</v>
      </c>
      <c r="E58" s="217" t="str">
        <f>BVPIs!E184</f>
        <v>Adult Social Care</v>
      </c>
      <c r="F58" s="217">
        <f>BVPIs!F184</f>
        <v>0</v>
      </c>
      <c r="G58" s="217">
        <f>BVPIs!G184</f>
        <v>0</v>
      </c>
      <c r="H58" s="217">
        <f>BVPIs!H184</f>
        <v>0</v>
      </c>
      <c r="I58" s="217">
        <f>BVPIs!I184</f>
        <v>0</v>
      </c>
      <c r="J58" s="217">
        <f>BVPIs!J184</f>
        <v>0</v>
      </c>
      <c r="K58" s="217">
        <f>BVPIs!K184</f>
        <v>1.3</v>
      </c>
      <c r="L58" s="217" t="str">
        <f>BVPIs!L184</f>
        <v>Yes</v>
      </c>
      <c r="M58" s="217">
        <f>BVPIs!M184</f>
        <v>1.1</v>
      </c>
      <c r="N58" s="217" t="str">
        <f>BVPIs!N184</f>
        <v>Yes</v>
      </c>
      <c r="O58" s="217" t="str">
        <f>BVPIs!O184</f>
        <v>Yes</v>
      </c>
      <c r="P58" s="217">
        <f>BVPIs!P184</f>
        <v>1.3</v>
      </c>
      <c r="Q58" s="217" t="str">
        <f>BVPIs!Q184</f>
        <v>Prediction for year is 1</v>
      </c>
    </row>
    <row r="59" spans="1:17" ht="30">
      <c r="A59" s="217">
        <f>BVPIs!A185</f>
        <v>0</v>
      </c>
      <c r="B59" s="217" t="str">
        <f>BVPIs!B185</f>
        <v>E48</v>
      </c>
      <c r="C59" s="217" t="str">
        <f>BVPIs!C185</f>
        <v>Ethnicity of older people following an assessment</v>
      </c>
      <c r="D59" s="217">
        <f>BVPIs!D185</f>
        <v>0</v>
      </c>
      <c r="E59" s="217" t="str">
        <f>BVPIs!E185</f>
        <v>Adult Social Care</v>
      </c>
      <c r="F59" s="217">
        <f>BVPIs!F185</f>
        <v>0</v>
      </c>
      <c r="G59" s="217">
        <f>BVPIs!G185</f>
        <v>0</v>
      </c>
      <c r="H59" s="217">
        <f>BVPIs!H185</f>
        <v>0</v>
      </c>
      <c r="I59" s="217">
        <f>BVPIs!I185</f>
        <v>0</v>
      </c>
      <c r="J59" s="217">
        <f>BVPIs!J185</f>
        <v>0</v>
      </c>
      <c r="K59" s="217">
        <f>BVPIs!K185</f>
        <v>1.2</v>
      </c>
      <c r="L59" s="217" t="str">
        <f>BVPIs!L185</f>
        <v>Yes</v>
      </c>
      <c r="M59" s="217">
        <f>BVPIs!M185</f>
        <v>1.1</v>
      </c>
      <c r="N59" s="217" t="str">
        <f>BVPIs!N185</f>
        <v>Yes</v>
      </c>
      <c r="O59" s="217" t="str">
        <f>BVPIs!O185</f>
        <v>Yes</v>
      </c>
      <c r="P59" s="217">
        <f>BVPIs!P185</f>
        <v>0.9</v>
      </c>
      <c r="Q59" s="217" t="str">
        <f>BVPIs!Q185</f>
        <v>Prediction for year is 1</v>
      </c>
    </row>
    <row r="60" spans="1:17" ht="30">
      <c r="A60" s="217">
        <f>BVPIs!A186</f>
        <v>0</v>
      </c>
      <c r="B60" s="217" t="str">
        <f>BVPIs!B186</f>
        <v>E50</v>
      </c>
      <c r="C60" s="217" t="str">
        <f>BVPIs!C186</f>
        <v>Assessments of adults and older people leading to services</v>
      </c>
      <c r="D60" s="217">
        <f>BVPIs!D186</f>
        <v>0</v>
      </c>
      <c r="E60" s="217" t="str">
        <f>BVPIs!E186</f>
        <v>Adult Social Care</v>
      </c>
      <c r="F60" s="217">
        <f>BVPIs!F186</f>
        <v>0</v>
      </c>
      <c r="G60" s="217">
        <f>BVPIs!G186</f>
        <v>0</v>
      </c>
      <c r="H60" s="217">
        <f>BVPIs!H186</f>
        <v>0</v>
      </c>
      <c r="I60" s="217">
        <f>BVPIs!I186</f>
        <v>0</v>
      </c>
      <c r="J60" s="217">
        <f>BVPIs!J186</f>
        <v>0</v>
      </c>
      <c r="K60" s="217">
        <f>BVPIs!K186</f>
        <v>0</v>
      </c>
      <c r="L60" s="217">
        <f>BVPIs!L186</f>
        <v>0</v>
      </c>
      <c r="M60" s="217">
        <f>BVPIs!M186</f>
        <v>0</v>
      </c>
      <c r="N60" s="217">
        <f>BVPIs!N186</f>
        <v>0</v>
      </c>
      <c r="O60" s="217">
        <f>BVPIs!O186</f>
        <v>0</v>
      </c>
      <c r="P60" s="217">
        <f>BVPIs!P186</f>
        <v>0</v>
      </c>
      <c r="Q60" s="217">
        <f>BVPIs!Q186</f>
        <v>0</v>
      </c>
    </row>
    <row r="61" spans="1:17" ht="30">
      <c r="A61" s="217">
        <f>BVPIs!A187</f>
        <v>0</v>
      </c>
      <c r="B61" s="217" t="str">
        <f>BVPIs!B187</f>
        <v>D59</v>
      </c>
      <c r="C61" s="217" t="str">
        <f>BVPIs!C187</f>
        <v>Practice learning days</v>
      </c>
      <c r="D61" s="217">
        <f>BVPIs!D187</f>
        <v>0</v>
      </c>
      <c r="E61" s="217" t="str">
        <f>BVPIs!E187</f>
        <v>Adult Social Care</v>
      </c>
      <c r="F61" s="217">
        <f>BVPIs!F187</f>
        <v>0</v>
      </c>
      <c r="G61" s="217">
        <f>BVPIs!G187</f>
        <v>0</v>
      </c>
      <c r="H61" s="217">
        <f>BVPIs!H187</f>
        <v>9.3</v>
      </c>
      <c r="I61" s="217">
        <f>BVPIs!I187</f>
        <v>0</v>
      </c>
      <c r="J61" s="217">
        <f>BVPIs!J187</f>
        <v>0</v>
      </c>
      <c r="K61" s="217">
        <f>BVPIs!K187</f>
        <v>0</v>
      </c>
      <c r="L61" s="217">
        <f>BVPIs!L187</f>
        <v>0</v>
      </c>
      <c r="M61" s="217">
        <f>BVPIs!M187</f>
        <v>0</v>
      </c>
      <c r="N61" s="217">
        <f>BVPIs!N187</f>
        <v>0</v>
      </c>
      <c r="O61" s="217" t="str">
        <f>BVPIs!O187</f>
        <v>Yes</v>
      </c>
      <c r="P61" s="217">
        <f>BVPIs!P187</f>
        <v>9.3</v>
      </c>
      <c r="Q61" s="217">
        <f>BVPIs!Q187</f>
        <v>0</v>
      </c>
    </row>
    <row r="62" spans="1:17" ht="30">
      <c r="A62" s="217">
        <f>BVPIs!A188</f>
        <v>0</v>
      </c>
      <c r="B62" s="217" t="str">
        <f>BVPIs!B188</f>
        <v>C62</v>
      </c>
      <c r="C62" s="217" t="str">
        <f>BVPIs!C188</f>
        <v>Services for carers</v>
      </c>
      <c r="D62" s="217">
        <f>BVPIs!D188</f>
        <v>0</v>
      </c>
      <c r="E62" s="217" t="str">
        <f>BVPIs!E188</f>
        <v>Adult Social Care</v>
      </c>
      <c r="F62" s="217">
        <f>BVPIs!F188</f>
        <v>0</v>
      </c>
      <c r="G62" s="217">
        <f>BVPIs!G188</f>
        <v>0</v>
      </c>
      <c r="H62" s="217">
        <f>BVPIs!H188</f>
        <v>9</v>
      </c>
      <c r="I62" s="217">
        <f>BVPIs!I188</f>
        <v>0</v>
      </c>
      <c r="J62" s="217">
        <f>BVPIs!J188</f>
        <v>0</v>
      </c>
      <c r="K62" s="217">
        <f>BVPIs!K188</f>
        <v>0</v>
      </c>
      <c r="L62" s="217">
        <f>BVPIs!L188</f>
        <v>0</v>
      </c>
      <c r="M62" s="217">
        <f>BVPIs!M188</f>
        <v>0</v>
      </c>
      <c r="N62" s="217">
        <f>BVPIs!N188</f>
        <v>0</v>
      </c>
      <c r="O62" s="217" t="str">
        <f>BVPIs!O188</f>
        <v>Yes</v>
      </c>
      <c r="P62" s="217">
        <f>BVPIs!P188</f>
        <v>10</v>
      </c>
      <c r="Q62" s="217">
        <f>BVPIs!Q188</f>
        <v>0</v>
      </c>
    </row>
    <row r="63" spans="1:17" ht="45">
      <c r="A63" s="217">
        <f>BVPIs!A189</f>
        <v>0</v>
      </c>
      <c r="B63" s="217" t="str">
        <f>BVPIs!B189</f>
        <v>DIS 3136</v>
      </c>
      <c r="C63" s="217" t="str">
        <f>BVPIs!C189</f>
        <v>Percentage of adults assessed in year with ethnicity ('not known' or 'not recorded').</v>
      </c>
      <c r="D63" s="217">
        <f>BVPIs!D189</f>
        <v>0</v>
      </c>
      <c r="E63" s="217" t="str">
        <f>BVPIs!E189</f>
        <v>Adult Social Care</v>
      </c>
      <c r="F63" s="217">
        <f>BVPIs!F189</f>
        <v>0</v>
      </c>
      <c r="G63" s="217">
        <f>BVPIs!G189</f>
        <v>0</v>
      </c>
      <c r="H63" s="217">
        <f>BVPIs!H189</f>
        <v>2</v>
      </c>
      <c r="I63" s="217">
        <f>BVPIs!I189</f>
        <v>0</v>
      </c>
      <c r="J63" s="217">
        <f>BVPIs!J189</f>
        <v>0</v>
      </c>
      <c r="K63" s="217">
        <f>BVPIs!K189</f>
        <v>0</v>
      </c>
      <c r="L63" s="217">
        <f>BVPIs!L189</f>
        <v>0</v>
      </c>
      <c r="M63" s="217">
        <f>BVPIs!M189</f>
        <v>0</v>
      </c>
      <c r="N63" s="217">
        <f>BVPIs!N189</f>
        <v>0</v>
      </c>
      <c r="O63" s="217" t="str">
        <f>BVPIs!O189</f>
        <v>No</v>
      </c>
      <c r="P63" s="217">
        <f>BVPIs!P189</f>
        <v>4</v>
      </c>
      <c r="Q63" s="217">
        <f>BVPIs!Q189</f>
        <v>0</v>
      </c>
    </row>
    <row r="64" spans="1:17" ht="45">
      <c r="A64" s="217">
        <f>BVPIs!A190</f>
        <v>0</v>
      </c>
      <c r="B64" s="217" t="str">
        <f>BVPIs!B190</f>
        <v>DIS 3137</v>
      </c>
      <c r="C64" s="217" t="str">
        <f>BVPIs!C190</f>
        <v>Percentage of service recipients in year with ethnicity ('not known' or 'not recorded').</v>
      </c>
      <c r="D64" s="217">
        <f>BVPIs!D190</f>
        <v>0</v>
      </c>
      <c r="E64" s="217" t="str">
        <f>BVPIs!E190</f>
        <v>Adult Social Care</v>
      </c>
      <c r="F64" s="217">
        <f>BVPIs!F190</f>
        <v>0</v>
      </c>
      <c r="G64" s="217">
        <f>BVPIs!G190</f>
        <v>0</v>
      </c>
      <c r="H64" s="217">
        <f>BVPIs!H190</f>
        <v>2</v>
      </c>
      <c r="I64" s="217">
        <f>BVPIs!I190</f>
        <v>0</v>
      </c>
      <c r="J64" s="217">
        <f>BVPIs!J190</f>
        <v>0</v>
      </c>
      <c r="K64" s="217">
        <f>BVPIs!K190</f>
        <v>0</v>
      </c>
      <c r="L64" s="217">
        <f>BVPIs!L190</f>
        <v>0</v>
      </c>
      <c r="M64" s="217">
        <f>BVPIs!M190</f>
        <v>0</v>
      </c>
      <c r="N64" s="217">
        <f>BVPIs!N190</f>
        <v>0</v>
      </c>
      <c r="O64" s="217" t="str">
        <f>BVPIs!O190</f>
        <v>No</v>
      </c>
      <c r="P64" s="217">
        <f>BVPIs!P190</f>
        <v>4</v>
      </c>
      <c r="Q64" s="217">
        <f>BVPIs!Q190</f>
        <v>0</v>
      </c>
    </row>
    <row r="65" spans="1:17" ht="38.25">
      <c r="A65" s="163">
        <v>220</v>
      </c>
      <c r="B65" s="164"/>
      <c r="C65" s="165" t="s">
        <v>554</v>
      </c>
      <c r="D65" s="166" t="s">
        <v>398</v>
      </c>
      <c r="E65" s="166" t="s">
        <v>766</v>
      </c>
      <c r="F65" s="167" t="s">
        <v>838</v>
      </c>
      <c r="G65" s="167" t="s">
        <v>839</v>
      </c>
      <c r="H65" s="166">
        <v>2</v>
      </c>
      <c r="I65" s="166">
        <v>2</v>
      </c>
      <c r="J65" s="165" t="s">
        <v>523</v>
      </c>
      <c r="K65" s="165">
        <f>BVPIs!K191</f>
        <v>2</v>
      </c>
      <c r="L65" s="165" t="str">
        <f>BVPIs!L191</f>
        <v>Yes</v>
      </c>
      <c r="M65" s="165">
        <f>BVPIs!M191</f>
        <v>2</v>
      </c>
      <c r="N65" s="165" t="str">
        <f>BVPIs!N191</f>
        <v>Yes</v>
      </c>
      <c r="O65" s="165" t="str">
        <f>BVPIs!O191</f>
        <v>Yes</v>
      </c>
      <c r="P65" s="165">
        <f>BVPIs!P191</f>
        <v>2</v>
      </c>
      <c r="Q65" s="165"/>
    </row>
    <row r="66" spans="1:17" ht="25.5">
      <c r="A66" s="168">
        <v>170</v>
      </c>
      <c r="B66" s="169" t="s">
        <v>396</v>
      </c>
      <c r="C66" s="170" t="s">
        <v>549</v>
      </c>
      <c r="D66" s="171" t="s">
        <v>398</v>
      </c>
      <c r="E66" s="172" t="s">
        <v>766</v>
      </c>
      <c r="F66" s="173">
        <v>367</v>
      </c>
      <c r="G66" s="174">
        <v>382</v>
      </c>
      <c r="H66" s="171">
        <v>380</v>
      </c>
      <c r="I66" s="171">
        <v>110</v>
      </c>
      <c r="J66" s="170" t="s">
        <v>523</v>
      </c>
      <c r="K66" s="165">
        <f>BVPIs!K192</f>
        <v>444</v>
      </c>
      <c r="L66" s="170" t="str">
        <f>BVPIs!L192</f>
        <v>Yes</v>
      </c>
      <c r="M66" s="165">
        <f>BVPIs!M192</f>
        <v>300</v>
      </c>
      <c r="N66" s="165" t="str">
        <f>BVPIs!N192</f>
        <v>Yes</v>
      </c>
      <c r="O66" s="165" t="str">
        <f>BVPIs!O192</f>
        <v>Yes</v>
      </c>
      <c r="P66" s="165">
        <f>BVPIs!P192</f>
        <v>390</v>
      </c>
      <c r="Q66" s="170"/>
    </row>
    <row r="67" spans="1:17" ht="15">
      <c r="A67" s="168">
        <v>170</v>
      </c>
      <c r="B67" s="169" t="s">
        <v>399</v>
      </c>
      <c r="C67" s="170" t="s">
        <v>550</v>
      </c>
      <c r="D67" s="171" t="s">
        <v>398</v>
      </c>
      <c r="E67" s="172" t="s">
        <v>766</v>
      </c>
      <c r="F67" s="173">
        <v>223</v>
      </c>
      <c r="G67" s="174">
        <v>285</v>
      </c>
      <c r="H67" s="171">
        <v>280</v>
      </c>
      <c r="I67" s="171">
        <v>90</v>
      </c>
      <c r="J67" s="170" t="s">
        <v>523</v>
      </c>
      <c r="K67" s="165">
        <f>BVPIs!K193</f>
        <v>366</v>
      </c>
      <c r="L67" s="170" t="str">
        <f>BVPIs!L193</f>
        <v>Yes</v>
      </c>
      <c r="M67" s="165">
        <f>BVPIs!M193</f>
        <v>244</v>
      </c>
      <c r="N67" s="165" t="str">
        <f>BVPIs!N193</f>
        <v>Yes</v>
      </c>
      <c r="O67" s="165" t="str">
        <f>BVPIs!O193</f>
        <v>Yes</v>
      </c>
      <c r="P67" s="165">
        <f>BVPIs!P193</f>
        <v>295</v>
      </c>
      <c r="Q67" s="175"/>
    </row>
    <row r="68" spans="1:17" ht="25.5">
      <c r="A68" s="168">
        <v>170</v>
      </c>
      <c r="B68" s="169" t="s">
        <v>408</v>
      </c>
      <c r="C68" s="170" t="s">
        <v>551</v>
      </c>
      <c r="D68" s="171" t="s">
        <v>398</v>
      </c>
      <c r="E68" s="172" t="s">
        <v>766</v>
      </c>
      <c r="F68" s="220">
        <v>2246</v>
      </c>
      <c r="G68" s="221">
        <v>7388</v>
      </c>
      <c r="H68" s="174">
        <v>6500</v>
      </c>
      <c r="I68" s="174">
        <v>3173</v>
      </c>
      <c r="J68" s="170" t="s">
        <v>523</v>
      </c>
      <c r="K68" s="165">
        <f>BVPIs!K194</f>
        <v>10416</v>
      </c>
      <c r="L68" s="170" t="str">
        <f>BVPIs!L194</f>
        <v>Yes</v>
      </c>
      <c r="M68" s="165">
        <f>BVPIs!M194</f>
        <v>7107</v>
      </c>
      <c r="N68" s="165" t="str">
        <f>BVPIs!N194</f>
        <v>Yes</v>
      </c>
      <c r="O68" s="165" t="str">
        <f>BVPIs!O194</f>
        <v>Yes</v>
      </c>
      <c r="P68" s="165">
        <f>BVPIs!P194</f>
        <v>9212</v>
      </c>
      <c r="Q68" s="170"/>
    </row>
    <row r="69" spans="1:17" ht="25.5">
      <c r="A69" s="176" t="s">
        <v>625</v>
      </c>
      <c r="B69" s="177" t="s">
        <v>612</v>
      </c>
      <c r="C69" s="176" t="s">
        <v>613</v>
      </c>
      <c r="D69" s="182"/>
      <c r="E69" s="179"/>
      <c r="F69" s="170"/>
      <c r="G69" s="171"/>
      <c r="H69" s="170"/>
      <c r="I69" s="170"/>
      <c r="J69" s="170"/>
      <c r="K69" s="170"/>
      <c r="L69" s="170"/>
      <c r="M69" s="170"/>
      <c r="N69" s="170"/>
      <c r="O69" s="170"/>
      <c r="P69" s="170"/>
      <c r="Q69" s="170"/>
    </row>
    <row r="70" spans="1:17" ht="25.5">
      <c r="A70" s="176" t="s">
        <v>616</v>
      </c>
      <c r="B70" s="177" t="s">
        <v>614</v>
      </c>
      <c r="C70" s="176" t="s">
        <v>615</v>
      </c>
      <c r="D70" s="178">
        <v>0.85</v>
      </c>
      <c r="E70" s="179" t="s">
        <v>766</v>
      </c>
      <c r="F70" s="180">
        <v>0.83</v>
      </c>
      <c r="G70" s="181">
        <v>0.83</v>
      </c>
      <c r="H70" s="170"/>
      <c r="I70" s="170" t="s">
        <v>773</v>
      </c>
      <c r="J70" s="170"/>
      <c r="K70" s="170" t="s">
        <v>773</v>
      </c>
      <c r="L70" s="170"/>
      <c r="M70" s="165" t="str">
        <f>BVPIs!M196</f>
        <v>A</v>
      </c>
      <c r="N70" s="165">
        <f>BVPIs!N196</f>
        <v>0</v>
      </c>
      <c r="O70" s="165" t="str">
        <f>BVPIs!O196</f>
        <v>Yes</v>
      </c>
      <c r="P70" s="165">
        <f>BVPIs!P196</f>
        <v>0.83</v>
      </c>
      <c r="Q70" s="170"/>
    </row>
    <row r="71" spans="1:17" ht="25.5">
      <c r="A71" s="176" t="s">
        <v>619</v>
      </c>
      <c r="B71" s="177" t="s">
        <v>617</v>
      </c>
      <c r="C71" s="176" t="s">
        <v>618</v>
      </c>
      <c r="D71" s="182">
        <v>128</v>
      </c>
      <c r="E71" s="179" t="s">
        <v>766</v>
      </c>
      <c r="F71" s="170">
        <v>121</v>
      </c>
      <c r="G71" s="171">
        <v>122</v>
      </c>
      <c r="H71" s="170"/>
      <c r="I71" s="170" t="s">
        <v>773</v>
      </c>
      <c r="J71" s="170"/>
      <c r="K71" s="170" t="s">
        <v>773</v>
      </c>
      <c r="L71" s="170"/>
      <c r="M71" s="165" t="str">
        <f>BVPIs!M197</f>
        <v>A</v>
      </c>
      <c r="N71" s="165">
        <f>BVPIs!N197</f>
        <v>0</v>
      </c>
      <c r="O71" s="165" t="str">
        <f>BVPIs!O197</f>
        <v>Yes</v>
      </c>
      <c r="P71" s="165">
        <f>BVPIs!P197</f>
        <v>119</v>
      </c>
      <c r="Q71" s="170"/>
    </row>
    <row r="72" spans="1:17" ht="25.5">
      <c r="A72" s="176" t="s">
        <v>622</v>
      </c>
      <c r="B72" s="177" t="s">
        <v>620</v>
      </c>
      <c r="C72" s="176" t="s">
        <v>621</v>
      </c>
      <c r="D72" s="182">
        <v>6600</v>
      </c>
      <c r="E72" s="179" t="s">
        <v>766</v>
      </c>
      <c r="F72" s="170">
        <v>6860</v>
      </c>
      <c r="G72" s="171">
        <v>6878</v>
      </c>
      <c r="H72" s="170">
        <v>6950</v>
      </c>
      <c r="I72" s="170" t="s">
        <v>776</v>
      </c>
      <c r="J72" s="170" t="s">
        <v>840</v>
      </c>
      <c r="K72" s="170"/>
      <c r="L72" s="170"/>
      <c r="M72" s="165">
        <f>BVPIs!M198</f>
        <v>6615</v>
      </c>
      <c r="N72" s="165" t="str">
        <f>BVPIs!N198</f>
        <v>No</v>
      </c>
      <c r="O72" s="165" t="str">
        <f>BVPIs!O198</f>
        <v>Yes</v>
      </c>
      <c r="P72" s="165">
        <f>BVPIs!P198</f>
        <v>6655</v>
      </c>
      <c r="Q72" s="170"/>
    </row>
    <row r="73" spans="1:17" ht="25.5">
      <c r="A73" s="176" t="s">
        <v>625</v>
      </c>
      <c r="B73" s="177" t="s">
        <v>623</v>
      </c>
      <c r="C73" s="176" t="s">
        <v>624</v>
      </c>
      <c r="D73" s="182"/>
      <c r="E73" s="179"/>
      <c r="F73" s="170"/>
      <c r="G73" s="171"/>
      <c r="H73" s="170"/>
      <c r="I73" s="170"/>
      <c r="J73" s="170"/>
      <c r="K73" s="170"/>
      <c r="L73" s="170"/>
      <c r="M73" s="170"/>
      <c r="N73" s="170"/>
      <c r="O73" s="170"/>
      <c r="P73" s="170"/>
      <c r="Q73" s="170"/>
    </row>
    <row r="74" spans="1:17" ht="38.25">
      <c r="A74" s="176" t="s">
        <v>628</v>
      </c>
      <c r="B74" s="177" t="s">
        <v>626</v>
      </c>
      <c r="C74" s="176" t="s">
        <v>627</v>
      </c>
      <c r="D74" s="178">
        <v>1</v>
      </c>
      <c r="E74" s="179" t="s">
        <v>766</v>
      </c>
      <c r="F74" s="180">
        <v>1</v>
      </c>
      <c r="G74" s="181">
        <v>1</v>
      </c>
      <c r="H74" s="180">
        <v>1</v>
      </c>
      <c r="I74" s="180">
        <v>1</v>
      </c>
      <c r="J74" s="170" t="s">
        <v>523</v>
      </c>
      <c r="K74" s="170" t="s">
        <v>773</v>
      </c>
      <c r="L74" s="170"/>
      <c r="M74" s="165" t="str">
        <f>BVPIs!M200</f>
        <v>A</v>
      </c>
      <c r="N74" s="165" t="str">
        <f>BVPIs!N200</f>
        <v>Yes</v>
      </c>
      <c r="O74" s="165" t="str">
        <f>BVPIs!O200</f>
        <v>Yes</v>
      </c>
      <c r="P74" s="401">
        <f>BVPIs!P200</f>
        <v>1</v>
      </c>
      <c r="Q74" s="170"/>
    </row>
    <row r="75" spans="1:17" ht="25.5">
      <c r="A75" s="176" t="s">
        <v>631</v>
      </c>
      <c r="B75" s="177" t="s">
        <v>629</v>
      </c>
      <c r="C75" s="176" t="s">
        <v>630</v>
      </c>
      <c r="D75" s="182">
        <v>6</v>
      </c>
      <c r="E75" s="179" t="s">
        <v>766</v>
      </c>
      <c r="F75" s="170">
        <v>4.2</v>
      </c>
      <c r="G75" s="171">
        <v>4.2</v>
      </c>
      <c r="H75" s="170"/>
      <c r="I75" s="170"/>
      <c r="J75" s="170"/>
      <c r="K75" s="170" t="s">
        <v>773</v>
      </c>
      <c r="L75" s="170"/>
      <c r="M75" s="165" t="str">
        <f>BVPIs!M201</f>
        <v>A</v>
      </c>
      <c r="N75" s="165">
        <f>BVPIs!N201</f>
        <v>0</v>
      </c>
      <c r="O75" s="165" t="str">
        <f>BVPIs!O201</f>
        <v>No</v>
      </c>
      <c r="P75" s="165">
        <f>BVPIs!P201</f>
        <v>4.2</v>
      </c>
      <c r="Q75" s="170"/>
    </row>
    <row r="76" spans="1:17" ht="15">
      <c r="A76" s="176" t="s">
        <v>625</v>
      </c>
      <c r="B76" s="177" t="s">
        <v>632</v>
      </c>
      <c r="C76" s="176" t="s">
        <v>633</v>
      </c>
      <c r="D76" s="183">
        <v>0.273</v>
      </c>
      <c r="E76" s="179" t="s">
        <v>766</v>
      </c>
      <c r="F76" s="170"/>
      <c r="G76" s="171"/>
      <c r="H76" s="180">
        <v>0.25</v>
      </c>
      <c r="I76" s="170"/>
      <c r="J76" s="170"/>
      <c r="K76" s="170" t="s">
        <v>773</v>
      </c>
      <c r="L76" s="170"/>
      <c r="M76" s="165" t="str">
        <f>BVPIs!M202</f>
        <v>A</v>
      </c>
      <c r="N76" s="165">
        <f>BVPIs!N202</f>
        <v>0</v>
      </c>
      <c r="O76" s="165" t="str">
        <f>BVPIs!O202</f>
        <v>A</v>
      </c>
      <c r="P76" s="165">
        <f>BVPIs!P202</f>
        <v>0</v>
      </c>
      <c r="Q76" s="170"/>
    </row>
    <row r="77" spans="1:17" ht="15">
      <c r="A77" s="176" t="s">
        <v>694</v>
      </c>
      <c r="B77" s="177" t="s">
        <v>634</v>
      </c>
      <c r="C77" s="176" t="s">
        <v>635</v>
      </c>
      <c r="D77" s="178">
        <v>0.72</v>
      </c>
      <c r="E77" s="179" t="s">
        <v>766</v>
      </c>
      <c r="F77" s="180">
        <v>0.68</v>
      </c>
      <c r="G77" s="181">
        <v>0.68</v>
      </c>
      <c r="H77" s="180">
        <v>0.69</v>
      </c>
      <c r="I77" s="170" t="s">
        <v>773</v>
      </c>
      <c r="J77" s="170"/>
      <c r="K77" s="170" t="s">
        <v>773</v>
      </c>
      <c r="L77" s="170"/>
      <c r="M77" s="274">
        <f>BVPIs!M203</f>
        <v>0.72</v>
      </c>
      <c r="N77" s="165" t="str">
        <f>BVPIs!N203</f>
        <v>Yes</v>
      </c>
      <c r="O77" s="165" t="str">
        <f>BVPIs!O203</f>
        <v>Yes</v>
      </c>
      <c r="P77" s="401">
        <f>BVPIs!P203</f>
        <v>0.72</v>
      </c>
      <c r="Q77" s="170"/>
    </row>
    <row r="78" spans="1:17" ht="15">
      <c r="A78" s="176" t="s">
        <v>695</v>
      </c>
      <c r="B78" s="177" t="s">
        <v>636</v>
      </c>
      <c r="C78" s="176" t="s">
        <v>637</v>
      </c>
      <c r="D78" s="178">
        <v>0.5</v>
      </c>
      <c r="E78" s="179" t="s">
        <v>766</v>
      </c>
      <c r="F78" s="180">
        <v>0.58</v>
      </c>
      <c r="G78" s="181">
        <v>0.58</v>
      </c>
      <c r="H78" s="180">
        <v>0.59</v>
      </c>
      <c r="I78" s="170" t="s">
        <v>773</v>
      </c>
      <c r="J78" s="170"/>
      <c r="K78" s="170" t="s">
        <v>773</v>
      </c>
      <c r="L78" s="170"/>
      <c r="M78" s="274">
        <f>BVPIs!M204</f>
        <v>0.53</v>
      </c>
      <c r="N78" s="165" t="str">
        <f>BVPIs!N204</f>
        <v>No</v>
      </c>
      <c r="O78" s="165" t="str">
        <f>BVPIs!O204</f>
        <v>No</v>
      </c>
      <c r="P78" s="401">
        <f>BVPIs!P204</f>
        <v>0.53</v>
      </c>
      <c r="Q78" s="170"/>
    </row>
    <row r="79" spans="1:17" ht="25.5">
      <c r="A79" s="176" t="s">
        <v>625</v>
      </c>
      <c r="B79" s="177" t="s">
        <v>638</v>
      </c>
      <c r="C79" s="176" t="s">
        <v>639</v>
      </c>
      <c r="D79" s="182"/>
      <c r="E79" s="179" t="s">
        <v>766</v>
      </c>
      <c r="F79" s="170"/>
      <c r="G79" s="171"/>
      <c r="H79" s="170"/>
      <c r="I79" s="170"/>
      <c r="J79" s="170"/>
      <c r="K79" s="170"/>
      <c r="L79" s="170"/>
      <c r="M79" s="165">
        <f>BVPIs!M205</f>
        <v>0</v>
      </c>
      <c r="N79" s="165">
        <f>BVPIs!N205</f>
        <v>0</v>
      </c>
      <c r="O79" s="165">
        <f>BVPIs!O205</f>
        <v>0</v>
      </c>
      <c r="P79" s="165">
        <f>BVPIs!P205</f>
        <v>0</v>
      </c>
      <c r="Q79" s="170"/>
    </row>
    <row r="80" spans="1:17" ht="25.5">
      <c r="A80" s="176" t="s">
        <v>642</v>
      </c>
      <c r="B80" s="177" t="s">
        <v>640</v>
      </c>
      <c r="C80" s="176" t="s">
        <v>641</v>
      </c>
      <c r="D80" s="182"/>
      <c r="E80" s="179"/>
      <c r="F80" s="170"/>
      <c r="G80" s="171"/>
      <c r="H80" s="170"/>
      <c r="I80" s="170"/>
      <c r="J80" s="170"/>
      <c r="K80" s="170"/>
      <c r="L80" s="170"/>
      <c r="M80" s="170"/>
      <c r="N80" s="170"/>
      <c r="O80" s="170"/>
      <c r="P80" s="170"/>
      <c r="Q80" s="170"/>
    </row>
    <row r="81" spans="1:17" ht="15">
      <c r="A81" s="176" t="s">
        <v>841</v>
      </c>
      <c r="B81" s="177"/>
      <c r="C81" s="176" t="s">
        <v>842</v>
      </c>
      <c r="D81" s="178">
        <v>0.5</v>
      </c>
      <c r="E81" s="179" t="s">
        <v>766</v>
      </c>
      <c r="F81" s="180">
        <v>0.81</v>
      </c>
      <c r="G81" s="181">
        <v>0.81</v>
      </c>
      <c r="H81" s="170"/>
      <c r="I81" s="170" t="s">
        <v>776</v>
      </c>
      <c r="J81" s="170" t="s">
        <v>840</v>
      </c>
      <c r="K81" s="170"/>
      <c r="L81" s="170"/>
      <c r="M81" s="165" t="str">
        <f>BVPIs!M207</f>
        <v>A</v>
      </c>
      <c r="N81" s="165">
        <f>BVPIs!N207</f>
        <v>0</v>
      </c>
      <c r="O81" s="165" t="str">
        <f>BVPIs!O207</f>
        <v>Yes</v>
      </c>
      <c r="P81" s="165">
        <f>BVPIs!P207</f>
        <v>229</v>
      </c>
      <c r="Q81" s="170"/>
    </row>
    <row r="82" spans="1:17" ht="15">
      <c r="A82" s="176" t="s">
        <v>843</v>
      </c>
      <c r="B82" s="177"/>
      <c r="C82" s="176" t="s">
        <v>844</v>
      </c>
      <c r="D82" s="178">
        <v>0.7</v>
      </c>
      <c r="E82" s="179" t="s">
        <v>766</v>
      </c>
      <c r="F82" s="180">
        <v>0.87</v>
      </c>
      <c r="G82" s="181">
        <v>0.88</v>
      </c>
      <c r="H82" s="170"/>
      <c r="I82" s="170" t="s">
        <v>776</v>
      </c>
      <c r="J82" s="170" t="s">
        <v>840</v>
      </c>
      <c r="K82" s="170"/>
      <c r="L82" s="170"/>
      <c r="M82" s="165" t="str">
        <f>BVPIs!M208</f>
        <v>A</v>
      </c>
      <c r="N82" s="165">
        <f>BVPIs!N208</f>
        <v>0</v>
      </c>
      <c r="O82" s="165" t="str">
        <f>BVPIs!O208</f>
        <v>Yes</v>
      </c>
      <c r="P82" s="165">
        <f>BVPIs!P208</f>
        <v>5.3</v>
      </c>
      <c r="Q82" s="170"/>
    </row>
    <row r="83" spans="1:17" ht="15">
      <c r="A83" s="176" t="s">
        <v>845</v>
      </c>
      <c r="B83" s="177"/>
      <c r="C83" s="176" t="s">
        <v>846</v>
      </c>
      <c r="D83" s="178">
        <v>0.85</v>
      </c>
      <c r="E83" s="179" t="s">
        <v>766</v>
      </c>
      <c r="F83" s="180">
        <v>0.93</v>
      </c>
      <c r="G83" s="181">
        <v>0.94</v>
      </c>
      <c r="H83" s="170"/>
      <c r="I83" s="170" t="s">
        <v>776</v>
      </c>
      <c r="J83" s="170" t="s">
        <v>840</v>
      </c>
      <c r="K83" s="170"/>
      <c r="L83" s="170"/>
      <c r="M83" s="165">
        <f>BVPIs!M209</f>
        <v>0</v>
      </c>
      <c r="N83" s="165">
        <f>BVPIs!N209</f>
        <v>0</v>
      </c>
      <c r="O83" s="165">
        <f>BVPIs!O209</f>
        <v>0</v>
      </c>
      <c r="P83" s="165">
        <f>BVPIs!P209</f>
        <v>0</v>
      </c>
      <c r="Q83" s="170"/>
    </row>
    <row r="84" spans="1:17" ht="25.5">
      <c r="A84" s="176" t="s">
        <v>645</v>
      </c>
      <c r="B84" s="177" t="s">
        <v>643</v>
      </c>
      <c r="C84" s="176" t="s">
        <v>644</v>
      </c>
      <c r="D84" s="182">
        <v>216</v>
      </c>
      <c r="E84" s="179" t="s">
        <v>766</v>
      </c>
      <c r="F84" s="170">
        <v>256</v>
      </c>
      <c r="G84" s="171">
        <v>256</v>
      </c>
      <c r="H84" s="170"/>
      <c r="I84" s="170" t="s">
        <v>773</v>
      </c>
      <c r="J84" s="170"/>
      <c r="K84" s="170" t="s">
        <v>773</v>
      </c>
      <c r="L84" s="170"/>
      <c r="M84" s="165" t="str">
        <f>BVPIs!M210</f>
        <v>A</v>
      </c>
      <c r="N84" s="165">
        <f>BVPIs!N210</f>
        <v>0</v>
      </c>
      <c r="O84" s="165" t="str">
        <f>BVPIs!O210</f>
        <v>A</v>
      </c>
      <c r="P84" s="165">
        <f>BVPIs!P210</f>
        <v>0</v>
      </c>
      <c r="Q84" s="170"/>
    </row>
    <row r="85" spans="1:17" ht="25.5">
      <c r="A85" s="176" t="s">
        <v>648</v>
      </c>
      <c r="B85" s="177" t="s">
        <v>646</v>
      </c>
      <c r="C85" s="176" t="s">
        <v>647</v>
      </c>
      <c r="D85" s="182" t="s">
        <v>847</v>
      </c>
      <c r="E85" s="179" t="s">
        <v>766</v>
      </c>
      <c r="F85" s="170" t="s">
        <v>848</v>
      </c>
      <c r="G85" s="171" t="s">
        <v>849</v>
      </c>
      <c r="H85" s="170"/>
      <c r="I85" s="170" t="s">
        <v>773</v>
      </c>
      <c r="J85" s="170"/>
      <c r="K85" s="170" t="s">
        <v>773</v>
      </c>
      <c r="L85" s="170"/>
      <c r="M85" s="165" t="str">
        <f>BVPIs!M211</f>
        <v>A</v>
      </c>
      <c r="N85" s="165">
        <f>BVPIs!N211</f>
        <v>0</v>
      </c>
      <c r="O85" s="165" t="str">
        <f>BVPIs!O211</f>
        <v>A</v>
      </c>
      <c r="P85" s="165">
        <f>BVPIs!P211</f>
        <v>0</v>
      </c>
      <c r="Q85" s="170"/>
    </row>
    <row r="86" spans="1:17" ht="15">
      <c r="A86" s="177" t="s">
        <v>625</v>
      </c>
      <c r="B86" s="177" t="s">
        <v>649</v>
      </c>
      <c r="C86" s="176" t="s">
        <v>650</v>
      </c>
      <c r="D86" s="182"/>
      <c r="E86" s="179"/>
      <c r="F86" s="170"/>
      <c r="G86" s="171"/>
      <c r="H86" s="170"/>
      <c r="I86" s="170"/>
      <c r="J86" s="170"/>
      <c r="K86" s="170"/>
      <c r="L86" s="170"/>
      <c r="M86" s="170"/>
      <c r="N86" s="170"/>
      <c r="O86" s="170"/>
      <c r="P86" s="170"/>
      <c r="Q86" s="170"/>
    </row>
    <row r="87" spans="1:17" ht="84.75" customHeight="1">
      <c r="A87" s="176" t="s">
        <v>625</v>
      </c>
      <c r="B87" s="177" t="s">
        <v>651</v>
      </c>
      <c r="C87" s="176" t="s">
        <v>652</v>
      </c>
      <c r="D87" s="171">
        <v>6.7</v>
      </c>
      <c r="E87" s="179" t="s">
        <v>766</v>
      </c>
      <c r="F87" s="170">
        <v>6.3</v>
      </c>
      <c r="G87" s="171">
        <v>5.9</v>
      </c>
      <c r="H87" s="170"/>
      <c r="I87" s="170" t="s">
        <v>773</v>
      </c>
      <c r="J87" s="170"/>
      <c r="K87" s="170" t="s">
        <v>773</v>
      </c>
      <c r="L87" s="170"/>
      <c r="M87" s="165">
        <f>BVPIs!M213</f>
        <v>0</v>
      </c>
      <c r="N87" s="165">
        <f>BVPIs!N213</f>
        <v>0</v>
      </c>
      <c r="O87" s="165">
        <f>BVPIs!O213</f>
        <v>0</v>
      </c>
      <c r="P87" s="165">
        <f>BVPIs!P213</f>
        <v>0</v>
      </c>
      <c r="Q87" s="170"/>
    </row>
    <row r="88" spans="1:17" ht="25.5">
      <c r="A88" s="177" t="s">
        <v>625</v>
      </c>
      <c r="B88" s="177" t="s">
        <v>653</v>
      </c>
      <c r="C88" s="176" t="s">
        <v>654</v>
      </c>
      <c r="D88" s="182">
        <v>1532</v>
      </c>
      <c r="E88" s="179" t="s">
        <v>766</v>
      </c>
      <c r="F88" s="170">
        <v>963</v>
      </c>
      <c r="G88" s="171">
        <v>1070</v>
      </c>
      <c r="H88" s="170"/>
      <c r="I88" s="170" t="s">
        <v>773</v>
      </c>
      <c r="J88" s="170"/>
      <c r="K88" s="170" t="s">
        <v>773</v>
      </c>
      <c r="L88" s="170"/>
      <c r="M88" s="165">
        <f>BVPIs!M214</f>
        <v>0</v>
      </c>
      <c r="N88" s="165">
        <f>BVPIs!N214</f>
        <v>0</v>
      </c>
      <c r="O88" s="165">
        <f>BVPIs!O214</f>
        <v>0</v>
      </c>
      <c r="P88" s="165">
        <f>BVPIs!P214</f>
        <v>0</v>
      </c>
      <c r="Q88" s="170"/>
    </row>
    <row r="89" spans="1:17" ht="15">
      <c r="A89" s="177" t="s">
        <v>625</v>
      </c>
      <c r="B89" s="177" t="s">
        <v>655</v>
      </c>
      <c r="C89" s="176" t="s">
        <v>656</v>
      </c>
      <c r="D89" s="184">
        <v>2.46</v>
      </c>
      <c r="E89" s="179" t="s">
        <v>766</v>
      </c>
      <c r="F89" s="170">
        <v>2.14</v>
      </c>
      <c r="G89" s="171">
        <v>2.24</v>
      </c>
      <c r="H89" s="170"/>
      <c r="I89" s="170" t="s">
        <v>773</v>
      </c>
      <c r="J89" s="170"/>
      <c r="K89" s="170" t="s">
        <v>773</v>
      </c>
      <c r="L89" s="170"/>
      <c r="M89" s="165">
        <f>BVPIs!M215</f>
        <v>0</v>
      </c>
      <c r="N89" s="165">
        <f>BVPIs!N215</f>
        <v>0</v>
      </c>
      <c r="O89" s="165">
        <f>BVPIs!O215</f>
        <v>0</v>
      </c>
      <c r="P89" s="165">
        <f>BVPIs!P215</f>
        <v>0</v>
      </c>
      <c r="Q89" s="170"/>
    </row>
    <row r="90" spans="1:17" ht="15">
      <c r="A90" s="177" t="s">
        <v>850</v>
      </c>
      <c r="B90" s="177" t="s">
        <v>851</v>
      </c>
      <c r="C90" s="176" t="s">
        <v>852</v>
      </c>
      <c r="D90" s="184" t="s">
        <v>853</v>
      </c>
      <c r="E90" s="179" t="s">
        <v>766</v>
      </c>
      <c r="F90" s="170" t="s">
        <v>854</v>
      </c>
      <c r="G90" s="171" t="s">
        <v>855</v>
      </c>
      <c r="H90" s="170" t="s">
        <v>855</v>
      </c>
      <c r="I90" s="170" t="s">
        <v>773</v>
      </c>
      <c r="J90" s="170"/>
      <c r="K90" s="170" t="s">
        <v>773</v>
      </c>
      <c r="L90" s="170"/>
      <c r="M90" s="165" t="str">
        <f>BVPIs!M216</f>
        <v>A</v>
      </c>
      <c r="N90" s="165">
        <f>BVPIs!N216</f>
        <v>0</v>
      </c>
      <c r="O90" s="165" t="str">
        <f>BVPIs!O216</f>
        <v>A</v>
      </c>
      <c r="P90" s="165">
        <f>BVPIs!P216</f>
        <v>0</v>
      </c>
      <c r="Q90" s="170"/>
    </row>
    <row r="91" spans="1:17" ht="25.5">
      <c r="A91" s="168" t="s">
        <v>696</v>
      </c>
      <c r="B91" s="177" t="s">
        <v>657</v>
      </c>
      <c r="C91" s="176" t="s">
        <v>658</v>
      </c>
      <c r="D91" s="182"/>
      <c r="E91" s="179" t="s">
        <v>766</v>
      </c>
      <c r="F91" s="170"/>
      <c r="G91" s="171">
        <v>4589</v>
      </c>
      <c r="H91" s="170"/>
      <c r="I91" s="170" t="s">
        <v>776</v>
      </c>
      <c r="J91" s="170"/>
      <c r="K91" s="170"/>
      <c r="L91" s="170"/>
      <c r="M91" s="165" t="str">
        <f>BVPIs!M217</f>
        <v>A</v>
      </c>
      <c r="N91" s="165">
        <f>BVPIs!N217</f>
        <v>0</v>
      </c>
      <c r="O91" s="165" t="str">
        <f>BVPIs!O217</f>
        <v>A</v>
      </c>
      <c r="P91" s="165">
        <f>BVPIs!P217</f>
        <v>0</v>
      </c>
      <c r="Q91" s="170"/>
    </row>
    <row r="92" spans="1:17" ht="38.25">
      <c r="A92" s="168" t="s">
        <v>696</v>
      </c>
      <c r="B92" s="177" t="s">
        <v>663</v>
      </c>
      <c r="C92" s="176" t="s">
        <v>664</v>
      </c>
      <c r="D92" s="178">
        <v>0.19</v>
      </c>
      <c r="E92" s="179" t="s">
        <v>766</v>
      </c>
      <c r="F92" s="170"/>
      <c r="G92" s="181">
        <v>0.22</v>
      </c>
      <c r="H92" s="170"/>
      <c r="I92" s="180" t="s">
        <v>773</v>
      </c>
      <c r="J92" s="170"/>
      <c r="K92" s="170" t="s">
        <v>773</v>
      </c>
      <c r="L92" s="170"/>
      <c r="M92" s="165" t="str">
        <f>BVPIs!M218</f>
        <v>A</v>
      </c>
      <c r="N92" s="165">
        <f>BVPIs!N218</f>
        <v>0</v>
      </c>
      <c r="O92" s="165" t="str">
        <f>BVPIs!O218</f>
        <v>A</v>
      </c>
      <c r="P92" s="165">
        <f>BVPIs!P218</f>
        <v>0</v>
      </c>
      <c r="Q92" s="170"/>
    </row>
    <row r="93" spans="1:17" ht="22.5" customHeight="1">
      <c r="A93" s="168" t="s">
        <v>696</v>
      </c>
      <c r="B93" s="177" t="s">
        <v>665</v>
      </c>
      <c r="C93" s="176" t="s">
        <v>856</v>
      </c>
      <c r="D93" s="182"/>
      <c r="E93" s="179" t="s">
        <v>766</v>
      </c>
      <c r="F93" s="170"/>
      <c r="G93" s="171" t="s">
        <v>854</v>
      </c>
      <c r="H93" s="170"/>
      <c r="I93" s="170" t="s">
        <v>773</v>
      </c>
      <c r="J93" s="170"/>
      <c r="K93" s="170" t="s">
        <v>773</v>
      </c>
      <c r="L93" s="170"/>
      <c r="M93" s="274">
        <f>BVPIs!M219</f>
        <v>0.674</v>
      </c>
      <c r="N93" s="165">
        <f>BVPIs!N219</f>
        <v>0</v>
      </c>
      <c r="O93" s="165" t="str">
        <f>BVPIs!O219</f>
        <v>Yes</v>
      </c>
      <c r="P93" s="401">
        <f>BVPIs!P219</f>
        <v>0.95</v>
      </c>
      <c r="Q93" s="170"/>
    </row>
    <row r="94" spans="1:17" ht="27" customHeight="1">
      <c r="A94" s="168" t="s">
        <v>696</v>
      </c>
      <c r="B94" s="177"/>
      <c r="C94" s="176" t="s">
        <v>857</v>
      </c>
      <c r="D94" s="182"/>
      <c r="E94" s="179" t="s">
        <v>766</v>
      </c>
      <c r="F94" s="170"/>
      <c r="G94" s="171"/>
      <c r="H94" s="170"/>
      <c r="I94" s="170"/>
      <c r="J94" s="170"/>
      <c r="K94" s="170"/>
      <c r="L94" s="170"/>
      <c r="M94" s="274">
        <f>BVPIs!M220</f>
        <v>0.373</v>
      </c>
      <c r="N94" s="165">
        <f>BVPIs!N220</f>
        <v>0</v>
      </c>
      <c r="O94" s="165" t="str">
        <f>BVPIs!O220</f>
        <v>Yes</v>
      </c>
      <c r="P94" s="401">
        <f>BVPIs!P220</f>
        <v>0.74</v>
      </c>
      <c r="Q94" s="170"/>
    </row>
    <row r="95" spans="1:17" ht="15">
      <c r="A95" s="168" t="s">
        <v>696</v>
      </c>
      <c r="B95" s="177" t="s">
        <v>668</v>
      </c>
      <c r="C95" s="185" t="s">
        <v>858</v>
      </c>
      <c r="D95" s="178">
        <v>0.94</v>
      </c>
      <c r="E95" s="179" t="s">
        <v>766</v>
      </c>
      <c r="F95" s="170"/>
      <c r="G95" s="171" t="s">
        <v>859</v>
      </c>
      <c r="H95" s="170"/>
      <c r="I95" s="170" t="s">
        <v>776</v>
      </c>
      <c r="J95" s="170"/>
      <c r="K95" s="170"/>
      <c r="L95" s="170"/>
      <c r="M95" s="274">
        <f>BVPIs!M221</f>
        <v>0.848</v>
      </c>
      <c r="N95" s="165">
        <f>BVPIs!N221</f>
        <v>0</v>
      </c>
      <c r="O95" s="165" t="str">
        <f>BVPIs!O221</f>
        <v>Yes</v>
      </c>
      <c r="P95" s="401">
        <f>BVPIs!P221</f>
        <v>1.05</v>
      </c>
      <c r="Q95" s="170"/>
    </row>
    <row r="96" spans="1:17" ht="15">
      <c r="A96" s="168" t="s">
        <v>696</v>
      </c>
      <c r="B96" s="177" t="s">
        <v>669</v>
      </c>
      <c r="C96" s="185" t="s">
        <v>860</v>
      </c>
      <c r="D96" s="182" t="s">
        <v>833</v>
      </c>
      <c r="E96" s="179" t="s">
        <v>766</v>
      </c>
      <c r="F96" s="170"/>
      <c r="G96" s="171" t="s">
        <v>861</v>
      </c>
      <c r="H96" s="170"/>
      <c r="I96" s="170" t="s">
        <v>776</v>
      </c>
      <c r="J96" s="170"/>
      <c r="K96" s="170"/>
      <c r="L96" s="170"/>
      <c r="M96" s="165" t="str">
        <f>BVPIs!M222</f>
        <v>A</v>
      </c>
      <c r="N96" s="165" t="str">
        <f>BVPIs!N222</f>
        <v>NCI</v>
      </c>
      <c r="O96" s="165" t="str">
        <f>BVPIs!O222</f>
        <v>NCI</v>
      </c>
      <c r="P96" s="165" t="str">
        <f>BVPIs!P222</f>
        <v>NCI</v>
      </c>
      <c r="Q96" s="170"/>
    </row>
    <row r="97" spans="1:17" ht="15">
      <c r="A97" s="168" t="s">
        <v>696</v>
      </c>
      <c r="B97" s="177" t="s">
        <v>670</v>
      </c>
      <c r="C97" s="185" t="s">
        <v>862</v>
      </c>
      <c r="D97" s="182" t="s">
        <v>833</v>
      </c>
      <c r="E97" s="179" t="s">
        <v>766</v>
      </c>
      <c r="F97" s="170"/>
      <c r="G97" s="171" t="s">
        <v>861</v>
      </c>
      <c r="H97" s="170"/>
      <c r="I97" s="170" t="s">
        <v>776</v>
      </c>
      <c r="J97" s="170"/>
      <c r="K97" s="170"/>
      <c r="L97" s="170"/>
      <c r="M97" s="165" t="str">
        <f>BVPIs!M223</f>
        <v>A</v>
      </c>
      <c r="N97" s="165" t="str">
        <f>BVPIs!N223</f>
        <v>NCI</v>
      </c>
      <c r="O97" s="165" t="str">
        <f>BVPIs!O223</f>
        <v>NCI</v>
      </c>
      <c r="P97" s="165" t="str">
        <f>BVPIs!P223</f>
        <v>NCI</v>
      </c>
      <c r="Q97" s="170"/>
    </row>
    <row r="98" spans="1:17" ht="25.5">
      <c r="A98" s="168" t="s">
        <v>696</v>
      </c>
      <c r="B98" s="177" t="s">
        <v>671</v>
      </c>
      <c r="C98" s="176" t="s">
        <v>672</v>
      </c>
      <c r="D98" s="182"/>
      <c r="E98" s="179" t="s">
        <v>766</v>
      </c>
      <c r="F98" s="170"/>
      <c r="G98" s="171" t="s">
        <v>861</v>
      </c>
      <c r="H98" s="170"/>
      <c r="I98" s="170" t="s">
        <v>773</v>
      </c>
      <c r="J98" s="170"/>
      <c r="K98" s="170" t="s">
        <v>773</v>
      </c>
      <c r="L98" s="170"/>
      <c r="M98" s="165" t="str">
        <f>BVPIs!M224</f>
        <v>A</v>
      </c>
      <c r="N98" s="165" t="str">
        <f>BVPIs!N224</f>
        <v>NCI</v>
      </c>
      <c r="O98" s="165" t="str">
        <f>BVPIs!O224</f>
        <v>NCI</v>
      </c>
      <c r="P98" s="165" t="str">
        <f>BVPIs!P224</f>
        <v>NCI</v>
      </c>
      <c r="Q98" s="170"/>
    </row>
    <row r="99" spans="1:17" ht="25.5">
      <c r="A99" s="168" t="s">
        <v>696</v>
      </c>
      <c r="B99" s="177" t="s">
        <v>673</v>
      </c>
      <c r="C99" s="176" t="s">
        <v>674</v>
      </c>
      <c r="D99" s="178">
        <v>0.1</v>
      </c>
      <c r="E99" s="179" t="s">
        <v>766</v>
      </c>
      <c r="F99" s="170"/>
      <c r="G99" s="171" t="s">
        <v>863</v>
      </c>
      <c r="H99" s="170"/>
      <c r="I99" s="170" t="s">
        <v>773</v>
      </c>
      <c r="J99" s="170"/>
      <c r="K99" s="170" t="s">
        <v>773</v>
      </c>
      <c r="L99" s="170"/>
      <c r="M99" s="165" t="str">
        <f>BVPIs!M225</f>
        <v>A</v>
      </c>
      <c r="N99" s="165" t="str">
        <f>BVPIs!N225</f>
        <v>NCI</v>
      </c>
      <c r="O99" s="165" t="str">
        <f>BVPIs!O225</f>
        <v>NCI</v>
      </c>
      <c r="P99" s="165" t="str">
        <f>BVPIs!P225</f>
        <v>NCI</v>
      </c>
      <c r="Q99" s="170"/>
    </row>
    <row r="100" spans="1:17" ht="25.5">
      <c r="A100" s="168" t="s">
        <v>696</v>
      </c>
      <c r="B100" s="177" t="s">
        <v>675</v>
      </c>
      <c r="C100" s="176" t="s">
        <v>676</v>
      </c>
      <c r="D100" s="178">
        <v>0.09</v>
      </c>
      <c r="E100" s="179" t="s">
        <v>766</v>
      </c>
      <c r="F100" s="170"/>
      <c r="G100" s="171" t="s">
        <v>864</v>
      </c>
      <c r="H100" s="170"/>
      <c r="I100" s="170" t="s">
        <v>773</v>
      </c>
      <c r="J100" s="170"/>
      <c r="K100" s="170" t="s">
        <v>773</v>
      </c>
      <c r="L100" s="170"/>
      <c r="M100" s="165" t="str">
        <f>BVPIs!M226</f>
        <v>A</v>
      </c>
      <c r="N100" s="165" t="str">
        <f>BVPIs!N226</f>
        <v>NCI</v>
      </c>
      <c r="O100" s="165" t="str">
        <f>BVPIs!O226</f>
        <v>NCI</v>
      </c>
      <c r="P100" s="165" t="str">
        <f>BVPIs!P226</f>
        <v>NCI</v>
      </c>
      <c r="Q100" s="170"/>
    </row>
    <row r="101" spans="1:17" ht="25.5">
      <c r="A101" s="168" t="s">
        <v>696</v>
      </c>
      <c r="B101" s="177" t="s">
        <v>677</v>
      </c>
      <c r="C101" s="176" t="s">
        <v>678</v>
      </c>
      <c r="D101" s="178">
        <v>0.57</v>
      </c>
      <c r="E101" s="179" t="s">
        <v>766</v>
      </c>
      <c r="F101" s="170"/>
      <c r="G101" s="171" t="s">
        <v>865</v>
      </c>
      <c r="H101" s="170"/>
      <c r="I101" s="170" t="s">
        <v>773</v>
      </c>
      <c r="J101" s="170"/>
      <c r="K101" s="170" t="s">
        <v>773</v>
      </c>
      <c r="L101" s="170"/>
      <c r="M101" s="165" t="str">
        <f>BVPIs!M227</f>
        <v>A</v>
      </c>
      <c r="N101" s="165" t="str">
        <f>BVPIs!N227</f>
        <v>NCI</v>
      </c>
      <c r="O101" s="165" t="str">
        <f>BVPIs!O227</f>
        <v>NCI</v>
      </c>
      <c r="P101" s="165" t="str">
        <f>BVPIs!P227</f>
        <v>NCI</v>
      </c>
      <c r="Q101" s="170"/>
    </row>
    <row r="102" spans="1:17" ht="25.5">
      <c r="A102" s="168" t="s">
        <v>696</v>
      </c>
      <c r="B102" s="177" t="s">
        <v>679</v>
      </c>
      <c r="C102" s="176" t="s">
        <v>680</v>
      </c>
      <c r="D102" s="182"/>
      <c r="E102" s="179" t="s">
        <v>766</v>
      </c>
      <c r="F102" s="170"/>
      <c r="G102" s="171" t="s">
        <v>866</v>
      </c>
      <c r="H102" s="170"/>
      <c r="I102" s="170" t="s">
        <v>773</v>
      </c>
      <c r="J102" s="170"/>
      <c r="K102" s="170" t="s">
        <v>773</v>
      </c>
      <c r="L102" s="170"/>
      <c r="M102" s="165" t="str">
        <f>BVPIs!M228</f>
        <v>A</v>
      </c>
      <c r="N102" s="165" t="str">
        <f>BVPIs!N228</f>
        <v>NCI</v>
      </c>
      <c r="O102" s="165" t="str">
        <f>BVPIs!O228</f>
        <v>NCI</v>
      </c>
      <c r="P102" s="165" t="str">
        <f>BVPIs!P228</f>
        <v>NCI</v>
      </c>
      <c r="Q102" s="170"/>
    </row>
    <row r="103" spans="1:17" ht="15">
      <c r="A103" s="168" t="s">
        <v>696</v>
      </c>
      <c r="B103" s="177" t="s">
        <v>681</v>
      </c>
      <c r="C103" s="176" t="s">
        <v>682</v>
      </c>
      <c r="D103" s="182"/>
      <c r="E103" s="179" t="s">
        <v>766</v>
      </c>
      <c r="F103" s="170"/>
      <c r="G103" s="171"/>
      <c r="H103" s="170"/>
      <c r="I103" s="170" t="s">
        <v>776</v>
      </c>
      <c r="J103" s="170"/>
      <c r="K103" s="170"/>
      <c r="L103" s="170"/>
      <c r="M103" s="165" t="str">
        <f>BVPIs!M229</f>
        <v>A</v>
      </c>
      <c r="N103" s="165" t="str">
        <f>BVPIs!N229</f>
        <v>NCI</v>
      </c>
      <c r="O103" s="165" t="str">
        <f>BVPIs!O229</f>
        <v>NCI</v>
      </c>
      <c r="P103" s="165" t="str">
        <f>BVPIs!P229</f>
        <v>NCI</v>
      </c>
      <c r="Q103" s="170"/>
    </row>
    <row r="104" spans="1:17" ht="25.5">
      <c r="A104" s="168" t="s">
        <v>625</v>
      </c>
      <c r="B104" s="177" t="s">
        <v>687</v>
      </c>
      <c r="C104" s="176" t="s">
        <v>867</v>
      </c>
      <c r="D104" s="182"/>
      <c r="E104" s="179" t="s">
        <v>766</v>
      </c>
      <c r="F104" s="180">
        <v>0.92</v>
      </c>
      <c r="G104" s="181">
        <v>0.92</v>
      </c>
      <c r="H104" s="180">
        <v>0.94</v>
      </c>
      <c r="I104" s="180" t="s">
        <v>773</v>
      </c>
      <c r="J104" s="170"/>
      <c r="K104" s="170" t="s">
        <v>773</v>
      </c>
      <c r="L104" s="170"/>
      <c r="M104" s="165" t="str">
        <f>BVPIs!M230</f>
        <v>A</v>
      </c>
      <c r="N104" s="165" t="str">
        <f>BVPIs!N230</f>
        <v>NCI</v>
      </c>
      <c r="O104" s="165" t="str">
        <f>BVPIs!O230</f>
        <v>NCI</v>
      </c>
      <c r="P104" s="165" t="str">
        <f>BVPIs!P230</f>
        <v>NCI</v>
      </c>
      <c r="Q104" s="170"/>
    </row>
    <row r="105" spans="1:17" ht="25.5">
      <c r="A105" s="168" t="s">
        <v>625</v>
      </c>
      <c r="B105" s="177" t="s">
        <v>689</v>
      </c>
      <c r="C105" s="176" t="s">
        <v>868</v>
      </c>
      <c r="D105" s="182"/>
      <c r="E105" s="179" t="s">
        <v>766</v>
      </c>
      <c r="F105" s="180">
        <v>0.77</v>
      </c>
      <c r="G105" s="181">
        <v>0.77</v>
      </c>
      <c r="H105" s="170"/>
      <c r="I105" s="180" t="s">
        <v>773</v>
      </c>
      <c r="J105" s="170"/>
      <c r="K105" s="170" t="s">
        <v>773</v>
      </c>
      <c r="L105" s="170"/>
      <c r="M105" s="274">
        <f>BVPIs!M231</f>
        <v>0.93</v>
      </c>
      <c r="N105" s="165" t="str">
        <f>BVPIs!N231</f>
        <v>Yes</v>
      </c>
      <c r="O105" s="165" t="str">
        <f>BVPIs!O231</f>
        <v>Yes</v>
      </c>
      <c r="P105" s="401">
        <f>BVPIs!P231</f>
        <v>0.93</v>
      </c>
      <c r="Q105" s="170"/>
    </row>
    <row r="106" spans="1:17" ht="25.5">
      <c r="A106" s="168" t="s">
        <v>684</v>
      </c>
      <c r="B106" s="177"/>
      <c r="C106" s="176" t="s">
        <v>683</v>
      </c>
      <c r="D106" s="182"/>
      <c r="E106" s="179" t="s">
        <v>766</v>
      </c>
      <c r="F106" s="170"/>
      <c r="G106" s="171"/>
      <c r="H106" s="180"/>
      <c r="I106" s="180" t="s">
        <v>773</v>
      </c>
      <c r="J106" s="170"/>
      <c r="K106" s="170" t="s">
        <v>773</v>
      </c>
      <c r="L106" s="170"/>
      <c r="M106" s="165" t="str">
        <f>BVPIs!M232</f>
        <v>A</v>
      </c>
      <c r="N106" s="165">
        <f>BVPIs!N232</f>
        <v>0</v>
      </c>
      <c r="O106" s="165" t="str">
        <f>BVPIs!O232</f>
        <v>Yes</v>
      </c>
      <c r="P106" s="165">
        <f>BVPIs!P232</f>
        <v>0.77</v>
      </c>
      <c r="Q106" s="170"/>
    </row>
    <row r="107" spans="1:17" ht="46.5" customHeight="1">
      <c r="A107" s="163" t="s">
        <v>684</v>
      </c>
      <c r="B107" s="222"/>
      <c r="C107" s="223" t="s">
        <v>685</v>
      </c>
      <c r="D107" s="224">
        <v>0.01</v>
      </c>
      <c r="E107" s="225" t="s">
        <v>766</v>
      </c>
      <c r="F107" s="165"/>
      <c r="G107" s="166"/>
      <c r="H107" s="226">
        <v>0.01</v>
      </c>
      <c r="I107" s="165" t="s">
        <v>773</v>
      </c>
      <c r="J107" s="165"/>
      <c r="K107" s="165" t="s">
        <v>773</v>
      </c>
      <c r="L107" s="165"/>
      <c r="M107" s="165">
        <f>BVPIs!M233</f>
        <v>0</v>
      </c>
      <c r="N107" s="165">
        <f>BVPIs!N233</f>
        <v>0</v>
      </c>
      <c r="O107" s="165">
        <f>BVPIs!O233</f>
        <v>0</v>
      </c>
      <c r="P107" s="165">
        <f>BVPIs!P233</f>
        <v>0</v>
      </c>
      <c r="Q107" s="165"/>
    </row>
    <row r="108" spans="1:17" ht="15">
      <c r="A108" s="168" t="s">
        <v>684</v>
      </c>
      <c r="B108" s="177"/>
      <c r="C108" s="176" t="s">
        <v>686</v>
      </c>
      <c r="D108" s="182"/>
      <c r="E108" s="179" t="s">
        <v>766</v>
      </c>
      <c r="F108" s="170"/>
      <c r="G108" s="171"/>
      <c r="H108" s="170"/>
      <c r="I108" s="170" t="s">
        <v>776</v>
      </c>
      <c r="J108" s="170" t="s">
        <v>840</v>
      </c>
      <c r="K108" s="170"/>
      <c r="L108" s="170"/>
      <c r="M108" s="165">
        <f>BVPIs!M234</f>
        <v>0</v>
      </c>
      <c r="N108" s="165">
        <f>BVPIs!N234</f>
        <v>0</v>
      </c>
      <c r="O108" s="165">
        <f>BVPIs!O234</f>
        <v>0</v>
      </c>
      <c r="P108" s="165">
        <f>BVPIs!P234</f>
        <v>0</v>
      </c>
      <c r="Q108" s="170"/>
    </row>
    <row r="109" spans="1:17" ht="15">
      <c r="A109" s="168" t="s">
        <v>684</v>
      </c>
      <c r="B109" s="177"/>
      <c r="C109" s="176" t="s">
        <v>23</v>
      </c>
      <c r="D109" s="182"/>
      <c r="E109" s="179" t="s">
        <v>766</v>
      </c>
      <c r="F109" s="170"/>
      <c r="G109" s="171"/>
      <c r="H109" s="170"/>
      <c r="I109" s="170">
        <v>1463</v>
      </c>
      <c r="J109" s="170"/>
      <c r="K109" s="170"/>
      <c r="L109" s="170"/>
      <c r="M109" s="165">
        <f>BVPIs!M235</f>
        <v>0</v>
      </c>
      <c r="N109" s="165">
        <f>BVPIs!N235</f>
        <v>0</v>
      </c>
      <c r="O109" s="165">
        <f>BVPIs!O235</f>
        <v>0</v>
      </c>
      <c r="P109" s="165">
        <f>BVPIs!P235</f>
        <v>0</v>
      </c>
      <c r="Q109" s="170"/>
    </row>
    <row r="110" spans="1:17" ht="15">
      <c r="A110" s="168" t="s">
        <v>684</v>
      </c>
      <c r="B110" s="177"/>
      <c r="C110" s="176" t="s">
        <v>24</v>
      </c>
      <c r="D110" s="182"/>
      <c r="E110" s="179" t="s">
        <v>766</v>
      </c>
      <c r="F110" s="170"/>
      <c r="G110" s="171"/>
      <c r="H110" s="170"/>
      <c r="I110" s="170">
        <v>8166</v>
      </c>
      <c r="J110" s="170"/>
      <c r="K110" s="170"/>
      <c r="L110" s="170"/>
      <c r="M110" s="165">
        <f>BVPIs!M236</f>
        <v>0</v>
      </c>
      <c r="N110" s="165">
        <f>BVPIs!N236</f>
        <v>0</v>
      </c>
      <c r="O110" s="165">
        <f>BVPIs!O236</f>
        <v>0</v>
      </c>
      <c r="P110" s="165">
        <f>BVPIs!P236</f>
        <v>0</v>
      </c>
      <c r="Q110" s="170"/>
    </row>
    <row r="111" spans="1:17" ht="15">
      <c r="A111" s="168" t="s">
        <v>684</v>
      </c>
      <c r="B111" s="177"/>
      <c r="C111" s="176" t="s">
        <v>25</v>
      </c>
      <c r="D111" s="182"/>
      <c r="E111" s="179" t="s">
        <v>766</v>
      </c>
      <c r="F111" s="170"/>
      <c r="G111" s="171"/>
      <c r="H111" s="170"/>
      <c r="I111" s="170">
        <v>1409</v>
      </c>
      <c r="J111" s="170"/>
      <c r="K111" s="170"/>
      <c r="L111" s="170"/>
      <c r="M111" s="165">
        <f>BVPIs!M237</f>
        <v>0</v>
      </c>
      <c r="N111" s="165">
        <f>BVPIs!N237</f>
        <v>0</v>
      </c>
      <c r="O111" s="165">
        <f>BVPIs!O237</f>
        <v>0</v>
      </c>
      <c r="P111" s="165">
        <f>BVPIs!P237</f>
        <v>0</v>
      </c>
      <c r="Q111" s="170"/>
    </row>
    <row r="112" spans="1:17" ht="21" customHeight="1">
      <c r="A112" s="168" t="s">
        <v>684</v>
      </c>
      <c r="B112" s="177"/>
      <c r="C112" s="176" t="s">
        <v>26</v>
      </c>
      <c r="D112" s="182"/>
      <c r="E112" s="179" t="s">
        <v>766</v>
      </c>
      <c r="F112" s="170"/>
      <c r="G112" s="171"/>
      <c r="H112" s="170"/>
      <c r="I112" s="170">
        <v>9204</v>
      </c>
      <c r="J112" s="170"/>
      <c r="K112" s="170"/>
      <c r="L112" s="258"/>
      <c r="M112" s="276">
        <f>BVPIs!M238</f>
        <v>0</v>
      </c>
      <c r="N112" s="276">
        <f>BVPIs!N238</f>
        <v>0</v>
      </c>
      <c r="O112" s="276">
        <f>BVPIs!O238</f>
        <v>0</v>
      </c>
      <c r="P112" s="276">
        <f>BVPIs!P238</f>
        <v>0</v>
      </c>
      <c r="Q112" s="170"/>
    </row>
    <row r="113" spans="1:16" ht="45">
      <c r="A113" s="28">
        <v>40</v>
      </c>
      <c r="B113" s="29" t="s">
        <v>725</v>
      </c>
      <c r="C113" s="30" t="s">
        <v>458</v>
      </c>
      <c r="D113" s="31" t="s">
        <v>398</v>
      </c>
      <c r="E113" s="31" t="str">
        <f>BVPIs!E47</f>
        <v>Children &amp; Young People</v>
      </c>
      <c r="F113" s="74">
        <v>0.81</v>
      </c>
      <c r="G113" s="74" t="s">
        <v>783</v>
      </c>
      <c r="H113" s="74">
        <v>0.81</v>
      </c>
      <c r="I113" s="74" t="s">
        <v>783</v>
      </c>
      <c r="J113" s="30" t="s">
        <v>783</v>
      </c>
      <c r="K113" s="30">
        <v>76.3</v>
      </c>
      <c r="L113" s="30" t="s">
        <v>523</v>
      </c>
      <c r="M113" s="275" t="str">
        <f>BVPIs!M47</f>
        <v>76% (SCAAT)</v>
      </c>
      <c r="N113" s="275" t="str">
        <f>BVPIs!N47</f>
        <v>No</v>
      </c>
      <c r="O113" s="275" t="str">
        <f>BVPIs!O47</f>
        <v>No</v>
      </c>
      <c r="P113" s="275">
        <f>BVPIs!P47</f>
        <v>0.76</v>
      </c>
    </row>
    <row r="114" spans="1:16" ht="45">
      <c r="A114" s="28">
        <v>50</v>
      </c>
      <c r="B114" s="29" t="s">
        <v>219</v>
      </c>
      <c r="C114" s="30" t="s">
        <v>464</v>
      </c>
      <c r="D114" s="31" t="s">
        <v>398</v>
      </c>
      <c r="E114" s="31" t="str">
        <f>BVPIs!E53</f>
        <v>Children &amp; Young People</v>
      </c>
      <c r="F114" s="31">
        <f>BVPIs!F53</f>
        <v>0.46</v>
      </c>
      <c r="G114" s="31">
        <f>BVPIs!G53</f>
        <v>0.54</v>
      </c>
      <c r="H114" s="227">
        <f>BVPIs!H53</f>
        <v>0.56</v>
      </c>
      <c r="I114" s="227">
        <f>BVPIs!I53</f>
        <v>0.59</v>
      </c>
      <c r="J114" s="31" t="str">
        <f>BVPIs!J53</f>
        <v>Yes</v>
      </c>
      <c r="K114" s="227">
        <f>BVPIs!K53</f>
        <v>0.55</v>
      </c>
      <c r="L114" s="31" t="str">
        <f>BVPIs!L53</f>
        <v>NCI</v>
      </c>
      <c r="M114" s="31" t="str">
        <f>BVPIs!M53</f>
        <v>57% (30/53, Nov)</v>
      </c>
      <c r="N114" s="31" t="str">
        <f>BVPIs!N53</f>
        <v>Yes</v>
      </c>
      <c r="O114" s="31" t="str">
        <f>BVPIs!O53</f>
        <v>Yes</v>
      </c>
      <c r="P114" s="227">
        <f>BVPIs!P53</f>
        <v>0.67</v>
      </c>
    </row>
    <row r="115" spans="1:16" ht="75">
      <c r="A115" s="28">
        <v>162</v>
      </c>
      <c r="B115" s="29" t="s">
        <v>708</v>
      </c>
      <c r="C115" s="30" t="s">
        <v>466</v>
      </c>
      <c r="D115" s="31" t="s">
        <v>398</v>
      </c>
      <c r="E115" s="31" t="str">
        <f>BVPIs!E55</f>
        <v>Children &amp; Young People</v>
      </c>
      <c r="F115" s="31">
        <f>BVPIs!F55</f>
        <v>0.98</v>
      </c>
      <c r="G115" s="31">
        <f>BVPIs!G55</f>
        <v>1</v>
      </c>
      <c r="H115" s="227">
        <f>BVPIs!H55</f>
        <v>1</v>
      </c>
      <c r="I115" s="227">
        <f>BVPIs!I55</f>
        <v>0.996</v>
      </c>
      <c r="J115" s="31" t="str">
        <f>BVPIs!J55</f>
        <v>Yes</v>
      </c>
      <c r="K115" s="227">
        <f>BVPIs!K55</f>
        <v>1</v>
      </c>
      <c r="L115" s="31" t="str">
        <f>BVPIs!L55</f>
        <v>Yes</v>
      </c>
      <c r="M115" s="31" t="str">
        <f>BVPIs!M55</f>
        <v>99.3% (Nov)</v>
      </c>
      <c r="N115" s="31" t="str">
        <f>BVPIs!N55</f>
        <v>NCI</v>
      </c>
      <c r="O115" s="31" t="str">
        <f>BVPIs!O55</f>
        <v>Yes</v>
      </c>
      <c r="P115" s="227">
        <f>BVPIs!P55</f>
        <v>1</v>
      </c>
    </row>
    <row r="116" spans="1:16" ht="45">
      <c r="A116" s="28" t="s">
        <v>222</v>
      </c>
      <c r="B116" s="29" t="s">
        <v>209</v>
      </c>
      <c r="C116" s="30" t="s">
        <v>473</v>
      </c>
      <c r="D116" s="31" t="s">
        <v>398</v>
      </c>
      <c r="E116" s="31" t="str">
        <f>BVPIs!E62</f>
        <v>Children &amp; Young People</v>
      </c>
      <c r="F116" s="31" t="str">
        <f>BVPIs!F62</f>
        <v>New Indicator</v>
      </c>
      <c r="G116" s="31" t="str">
        <f>BVPIs!G62</f>
        <v>46% (3,960 young people)</v>
      </c>
      <c r="H116" s="227">
        <f>BVPIs!H62</f>
        <v>0.45</v>
      </c>
      <c r="I116" s="228">
        <f>BVPIs!I62</f>
        <v>0.02</v>
      </c>
      <c r="J116" s="31" t="str">
        <f>BVPIs!J62</f>
        <v>Yes</v>
      </c>
      <c r="K116" s="227">
        <f>BVPIs!K62</f>
        <v>0.1</v>
      </c>
      <c r="L116" s="31" t="str">
        <f>BVPIs!L62</f>
        <v>Yes</v>
      </c>
      <c r="M116" s="31" t="str">
        <f>BVPIs!M62</f>
        <v>29% (2,150)</v>
      </c>
      <c r="N116" s="31" t="str">
        <f>BVPIs!N62</f>
        <v>NCI</v>
      </c>
      <c r="O116" s="31" t="str">
        <f>BVPIs!O62</f>
        <v>Yes</v>
      </c>
      <c r="P116" s="227">
        <f>BVPIs!P62</f>
        <v>0.5</v>
      </c>
    </row>
    <row r="117" spans="1:16" ht="60">
      <c r="A117" s="28"/>
      <c r="B117" s="97" t="s">
        <v>697</v>
      </c>
      <c r="C117" s="100" t="s">
        <v>698</v>
      </c>
      <c r="D117" s="149" t="s">
        <v>398</v>
      </c>
      <c r="E117" s="31" t="str">
        <f>BVPIs!E65</f>
        <v>Children &amp; Young People</v>
      </c>
      <c r="F117" s="31">
        <f>BVPIs!F65</f>
        <v>0</v>
      </c>
      <c r="G117" s="31">
        <f>BVPIs!G65</f>
        <v>0</v>
      </c>
      <c r="H117" s="31">
        <f>BVPIs!H65</f>
        <v>160</v>
      </c>
      <c r="I117" s="31">
        <f>BVPIs!I65</f>
        <v>117</v>
      </c>
      <c r="J117" s="31" t="str">
        <f>BVPIs!J65</f>
        <v>Yes</v>
      </c>
      <c r="K117" s="31">
        <f>BVPIs!K65</f>
        <v>121</v>
      </c>
      <c r="L117" s="31" t="str">
        <f>BVPIs!L65</f>
        <v>Yes</v>
      </c>
      <c r="M117" s="31">
        <f>BVPIs!M65</f>
        <v>149</v>
      </c>
      <c r="N117" s="31" t="str">
        <f>BVPIs!N65</f>
        <v>Yes</v>
      </c>
      <c r="O117" s="31" t="str">
        <f>BVPIs!O65</f>
        <v>Yes</v>
      </c>
      <c r="P117" s="31">
        <f>BVPIs!P65</f>
        <v>157</v>
      </c>
    </row>
    <row r="118" spans="1:16" ht="45">
      <c r="A118" s="28"/>
      <c r="B118" s="97" t="s">
        <v>709</v>
      </c>
      <c r="C118" s="100" t="s">
        <v>710</v>
      </c>
      <c r="D118" s="149" t="s">
        <v>402</v>
      </c>
      <c r="E118" s="31" t="str">
        <f>BVPIs!E70</f>
        <v>Children &amp; Young People</v>
      </c>
      <c r="F118" s="31">
        <f>BVPIs!F70</f>
        <v>0</v>
      </c>
      <c r="G118" s="31">
        <f>BVPIs!G70</f>
        <v>0</v>
      </c>
      <c r="H118" s="227">
        <f>BVPIs!H70</f>
        <v>0</v>
      </c>
      <c r="I118" s="228">
        <f>BVPIs!I70</f>
        <v>0.024</v>
      </c>
      <c r="J118" s="31" t="str">
        <f>BVPIs!J70</f>
        <v>Yes</v>
      </c>
      <c r="K118" s="31">
        <f>BVPIs!K70</f>
        <v>0</v>
      </c>
      <c r="L118" s="31" t="str">
        <f>BVPIs!L70</f>
        <v>Yes</v>
      </c>
      <c r="M118" s="31" t="str">
        <f>BVPIs!M70</f>
        <v>1.8% (Nov)</v>
      </c>
      <c r="N118" s="31" t="str">
        <f>BVPIs!N70</f>
        <v>NCI</v>
      </c>
      <c r="O118" s="31" t="str">
        <f>BVPIs!O70</f>
        <v>Yes</v>
      </c>
      <c r="P118" s="229">
        <f>BVPIs!P70</f>
        <v>0.005</v>
      </c>
    </row>
    <row r="119" spans="1:16" ht="30">
      <c r="A119" s="28"/>
      <c r="B119" s="97" t="s">
        <v>717</v>
      </c>
      <c r="C119" s="100" t="s">
        <v>718</v>
      </c>
      <c r="D119" s="149" t="s">
        <v>699</v>
      </c>
      <c r="E119" s="31" t="str">
        <f>BVPIs!E74</f>
        <v>Children &amp; Young People</v>
      </c>
      <c r="F119" s="31">
        <f>BVPIs!F74</f>
        <v>0</v>
      </c>
      <c r="G119" s="31">
        <f>BVPIs!G74</f>
        <v>0</v>
      </c>
      <c r="H119" s="31">
        <f>BVPIs!H74</f>
        <v>3350</v>
      </c>
      <c r="I119" s="31" t="str">
        <f>BVPIs!I74</f>
        <v>NCI</v>
      </c>
      <c r="J119" s="31" t="str">
        <f>BVPIs!J74</f>
        <v>NCI</v>
      </c>
      <c r="K119" s="31" t="str">
        <f>BVPIs!K74</f>
        <v>A</v>
      </c>
      <c r="L119" s="31" t="str">
        <f>BVPIs!L74</f>
        <v>Yes</v>
      </c>
      <c r="M119" s="31" t="str">
        <f>BVPIs!M74</f>
        <v>A</v>
      </c>
      <c r="N119" s="31" t="str">
        <f>BVPIs!N74</f>
        <v>Yes</v>
      </c>
      <c r="O119" s="31" t="str">
        <f>BVPIs!O74</f>
        <v>Yes</v>
      </c>
      <c r="P119" s="31" t="str">
        <f>BVPIs!P74</f>
        <v>A</v>
      </c>
    </row>
    <row r="120" spans="1:16" ht="63.75">
      <c r="A120" s="28" t="s">
        <v>272</v>
      </c>
      <c r="B120" s="191" t="s">
        <v>29</v>
      </c>
      <c r="C120" s="192" t="s">
        <v>30</v>
      </c>
      <c r="D120" s="149"/>
      <c r="E120" s="31" t="str">
        <f>BVPIs!E76</f>
        <v>Children &amp; Young People</v>
      </c>
      <c r="F120" s="31">
        <f>BVPIs!F76</f>
        <v>0</v>
      </c>
      <c r="G120" s="31">
        <f>BVPIs!G76</f>
        <v>0</v>
      </c>
      <c r="H120" s="31">
        <f>BVPIs!H76</f>
        <v>0</v>
      </c>
      <c r="I120" s="31">
        <f>BVPIs!I76</f>
        <v>0</v>
      </c>
      <c r="J120" s="31">
        <f>BVPIs!J76</f>
        <v>0</v>
      </c>
      <c r="K120" s="31" t="str">
        <f>BVPIs!K76</f>
        <v>A</v>
      </c>
      <c r="L120" s="31" t="str">
        <f>BVPIs!L76</f>
        <v>Yes</v>
      </c>
      <c r="M120" s="31" t="s">
        <v>773</v>
      </c>
      <c r="N120" s="31" t="str">
        <f>BVPIs!N76</f>
        <v>NCI</v>
      </c>
      <c r="O120" s="31" t="str">
        <f>BVPIs!O76</f>
        <v>A</v>
      </c>
      <c r="P120" s="31" t="str">
        <f>BVPIs!P76</f>
        <v>A</v>
      </c>
    </row>
    <row r="121" spans="1:16" ht="45">
      <c r="A121" s="28"/>
      <c r="B121" s="97" t="s">
        <v>721</v>
      </c>
      <c r="C121" s="96" t="s">
        <v>722</v>
      </c>
      <c r="D121" s="149"/>
      <c r="E121" s="31" t="str">
        <f>BVPIs!E77</f>
        <v>Children &amp; Young People</v>
      </c>
      <c r="F121" s="31">
        <f>BVPIs!F77</f>
        <v>0</v>
      </c>
      <c r="G121" s="31">
        <f>BVPIs!G77</f>
        <v>0</v>
      </c>
      <c r="H121" s="229">
        <f>BVPIs!H77</f>
        <v>0.486</v>
      </c>
      <c r="I121" s="31" t="str">
        <f>BVPIs!I77</f>
        <v>NCI</v>
      </c>
      <c r="J121" s="31" t="str">
        <f>BVPIs!J77</f>
        <v>NCI</v>
      </c>
      <c r="K121" s="229">
        <f>BVPIs!K77</f>
        <v>0.483</v>
      </c>
      <c r="L121" s="31" t="str">
        <f>BVPIs!L77</f>
        <v>Yes</v>
      </c>
      <c r="M121" s="31" t="str">
        <f>BVPIs!M77</f>
        <v>no new data for Q3</v>
      </c>
      <c r="N121" s="31" t="str">
        <f>BVPIs!N77</f>
        <v>Yes</v>
      </c>
      <c r="O121" s="31" t="str">
        <f>BVPIs!O77</f>
        <v>No</v>
      </c>
      <c r="P121" s="229">
        <f>BVPIs!P77</f>
        <v>0.483</v>
      </c>
    </row>
    <row r="122" spans="1:16" ht="45">
      <c r="A122" s="28"/>
      <c r="B122" s="97" t="s">
        <v>723</v>
      </c>
      <c r="C122" s="100" t="s">
        <v>724</v>
      </c>
      <c r="D122" s="149" t="s">
        <v>699</v>
      </c>
      <c r="E122" s="31" t="str">
        <f>BVPIs!E78</f>
        <v>Children &amp; Young People</v>
      </c>
      <c r="F122" s="31">
        <f>BVPIs!F78</f>
        <v>0</v>
      </c>
      <c r="G122" s="31">
        <f>BVPIs!G78</f>
        <v>0</v>
      </c>
      <c r="H122" s="31">
        <f>BVPIs!H78</f>
        <v>0.84</v>
      </c>
      <c r="I122" s="31" t="str">
        <f>BVPIs!I78</f>
        <v>Yes</v>
      </c>
      <c r="J122" s="31" t="str">
        <f>BVPIs!J78</f>
        <v>Yes</v>
      </c>
      <c r="K122" s="31">
        <f>BVPIs!K78</f>
        <v>0.808</v>
      </c>
      <c r="L122" s="31" t="str">
        <f>BVPIs!L78</f>
        <v>No</v>
      </c>
      <c r="M122" s="31">
        <f>BVPIs!M78</f>
        <v>0.808</v>
      </c>
      <c r="N122" s="31" t="str">
        <f>BVPIs!N78</f>
        <v>No</v>
      </c>
      <c r="O122" s="31" t="str">
        <f>BVPIs!O78</f>
        <v>No</v>
      </c>
      <c r="P122" s="31">
        <f>BVPIs!P78</f>
        <v>80.8</v>
      </c>
    </row>
    <row r="123" spans="1:16" ht="45">
      <c r="A123" s="28"/>
      <c r="B123" s="191" t="s">
        <v>31</v>
      </c>
      <c r="C123" s="193" t="s">
        <v>208</v>
      </c>
      <c r="D123" s="149"/>
      <c r="E123" s="31" t="str">
        <f>BVPIs!E79</f>
        <v>Children &amp; Young People</v>
      </c>
      <c r="F123" s="31">
        <f>BVPIs!F79</f>
        <v>0</v>
      </c>
      <c r="G123" s="31">
        <f>BVPIs!G79</f>
        <v>0</v>
      </c>
      <c r="H123" s="31">
        <f>BVPIs!H79</f>
        <v>0</v>
      </c>
      <c r="I123" s="31">
        <f>BVPIs!I79</f>
        <v>0</v>
      </c>
      <c r="J123" s="31">
        <f>BVPIs!J79</f>
        <v>0</v>
      </c>
      <c r="K123" s="31">
        <f>BVPIs!K79</f>
        <v>0.882</v>
      </c>
      <c r="L123" s="31" t="str">
        <f>BVPIs!L79</f>
        <v>NCI</v>
      </c>
      <c r="M123" s="31" t="str">
        <f>BVPIs!M79</f>
        <v>no new data for Q3</v>
      </c>
      <c r="N123" s="31" t="str">
        <f>BVPIs!N79</f>
        <v>NCI</v>
      </c>
      <c r="O123" s="31" t="str">
        <f>BVPIs!O79</f>
        <v>No</v>
      </c>
      <c r="P123" s="227">
        <f>BVPIs!P79</f>
        <v>0.855</v>
      </c>
    </row>
    <row r="124" spans="1:16" ht="45">
      <c r="A124" s="28"/>
      <c r="B124" s="97" t="s">
        <v>728</v>
      </c>
      <c r="C124" s="100" t="s">
        <v>729</v>
      </c>
      <c r="D124" s="149"/>
      <c r="E124" s="31" t="str">
        <f>BVPIs!E81</f>
        <v>Children &amp; Young People</v>
      </c>
      <c r="F124" s="31">
        <f>BVPIs!F81</f>
        <v>0</v>
      </c>
      <c r="G124" s="31">
        <f>BVPIs!G81</f>
        <v>0</v>
      </c>
      <c r="H124" s="229">
        <f>BVPIs!H81</f>
        <v>0.48</v>
      </c>
      <c r="I124" s="31" t="str">
        <f>BVPIs!I81</f>
        <v>NCI</v>
      </c>
      <c r="J124" s="31" t="str">
        <f>BVPIs!J81</f>
        <v>NCI</v>
      </c>
      <c r="K124" s="229">
        <f>BVPIs!K81</f>
        <v>0.474</v>
      </c>
      <c r="L124" s="31" t="str">
        <f>BVPIs!L81</f>
        <v>No</v>
      </c>
      <c r="M124" s="31" t="str">
        <f>BVPIs!M81</f>
        <v>47.5%
Yr 11: 47.0%</v>
      </c>
      <c r="N124" s="31" t="str">
        <f>BVPIs!N81</f>
        <v>No</v>
      </c>
      <c r="O124" s="31" t="str">
        <f>BVPIs!O81</f>
        <v>No</v>
      </c>
      <c r="P124" s="227">
        <f>BVPIs!P81</f>
        <v>0.47</v>
      </c>
    </row>
    <row r="125" spans="1:16" ht="38.25">
      <c r="A125" s="28"/>
      <c r="B125" s="191" t="s">
        <v>210</v>
      </c>
      <c r="C125" s="193" t="s">
        <v>211</v>
      </c>
      <c r="D125" s="149"/>
      <c r="E125" s="31" t="str">
        <f>BVPIs!E82</f>
        <v>Children &amp; Young People</v>
      </c>
      <c r="F125" s="31">
        <f>BVPIs!F82</f>
        <v>0</v>
      </c>
      <c r="G125" s="31">
        <f>BVPIs!G82</f>
        <v>0</v>
      </c>
      <c r="H125" s="31">
        <f>BVPIs!H82</f>
        <v>0</v>
      </c>
      <c r="I125" s="31">
        <f>BVPIs!I82</f>
        <v>0</v>
      </c>
      <c r="J125" s="31">
        <f>BVPIs!J82</f>
        <v>0</v>
      </c>
      <c r="K125" s="31" t="str">
        <f>BVPIs!K82</f>
        <v>A</v>
      </c>
      <c r="L125" s="31" t="str">
        <f>BVPIs!L82</f>
        <v>NCI</v>
      </c>
      <c r="M125" s="31" t="s">
        <v>783</v>
      </c>
      <c r="N125" s="31" t="str">
        <f>BVPIs!N82</f>
        <v>NCI</v>
      </c>
      <c r="O125" s="31" t="str">
        <f>BVPIs!O82</f>
        <v>Yes</v>
      </c>
      <c r="P125" s="227">
        <f>BVPIs!P82</f>
        <v>0.62</v>
      </c>
    </row>
    <row r="126" spans="1:16" ht="51">
      <c r="A126" s="28"/>
      <c r="B126" s="191" t="s">
        <v>212</v>
      </c>
      <c r="C126" s="193" t="s">
        <v>213</v>
      </c>
      <c r="D126" s="149"/>
      <c r="E126" s="31" t="str">
        <f>BVPIs!E83</f>
        <v>Children &amp; Young People</v>
      </c>
      <c r="F126" s="31">
        <f>BVPIs!F83</f>
        <v>0</v>
      </c>
      <c r="G126" s="31">
        <f>BVPIs!G83</f>
        <v>0</v>
      </c>
      <c r="H126" s="31">
        <f>BVPIs!H83</f>
        <v>0</v>
      </c>
      <c r="I126" s="31">
        <f>BVPIs!I83</f>
        <v>0</v>
      </c>
      <c r="J126" s="31">
        <f>BVPIs!J83</f>
        <v>0</v>
      </c>
      <c r="K126" s="229">
        <f>BVPIs!K83</f>
        <v>0.691</v>
      </c>
      <c r="L126" s="31" t="str">
        <f>BVPIs!L83</f>
        <v>NCI</v>
      </c>
      <c r="M126" s="31" t="str">
        <f>BVPIs!M83</f>
        <v>no new data for Q3</v>
      </c>
      <c r="N126" s="31" t="str">
        <f>BVPIs!N83</f>
        <v>NCI</v>
      </c>
      <c r="O126" s="31" t="str">
        <f>BVPIs!O83</f>
        <v>Yes</v>
      </c>
      <c r="P126" s="227">
        <f>BVPIs!P83</f>
        <v>0.758</v>
      </c>
    </row>
    <row r="127" spans="1:16" ht="195">
      <c r="A127" s="28"/>
      <c r="B127" s="97" t="s">
        <v>730</v>
      </c>
      <c r="C127" s="101" t="s">
        <v>731</v>
      </c>
      <c r="D127" s="149" t="s">
        <v>699</v>
      </c>
      <c r="E127" s="31" t="str">
        <f>BVPIs!E84</f>
        <v>Children &amp; Young People</v>
      </c>
      <c r="F127" s="31">
        <f>BVPIs!F84</f>
        <v>0</v>
      </c>
      <c r="G127" s="31">
        <f>BVPIs!G84</f>
        <v>0</v>
      </c>
      <c r="H127" s="31" t="str">
        <f>BVPIs!H84</f>
        <v>700 (2008/9)</v>
      </c>
      <c r="I127" s="31">
        <f>BVPIs!I84</f>
        <v>821</v>
      </c>
      <c r="J127" s="31" t="str">
        <f>BVPIs!J84</f>
        <v>Yes</v>
      </c>
      <c r="K127" s="31">
        <f>BVPIs!K84</f>
        <v>1481</v>
      </c>
      <c r="L127" s="31" t="str">
        <f>BVPIs!L84</f>
        <v>Yes</v>
      </c>
      <c r="M127" s="31" t="str">
        <f>BVPIs!M84</f>
        <v>Total known number of c&amp;yp participating in decision-making activity by end of Q3 = 2,062</v>
      </c>
      <c r="N127" s="31" t="str">
        <f>BVPIs!N84</f>
        <v>Yes</v>
      </c>
      <c r="O127" s="31" t="str">
        <f>BVPIs!O84</f>
        <v>Yes</v>
      </c>
      <c r="P127" s="31">
        <f>BVPIs!P84</f>
        <v>2183</v>
      </c>
    </row>
    <row r="128" spans="1:16" ht="45">
      <c r="A128" s="28"/>
      <c r="B128" s="97" t="s">
        <v>734</v>
      </c>
      <c r="C128" s="100" t="s">
        <v>735</v>
      </c>
      <c r="D128" s="149" t="s">
        <v>699</v>
      </c>
      <c r="E128" s="31" t="str">
        <f>BVPIs!E86</f>
        <v>Children &amp; Young People</v>
      </c>
      <c r="F128" s="31">
        <f>BVPIs!F86</f>
        <v>0</v>
      </c>
      <c r="G128" s="31">
        <f>BVPIs!G86</f>
        <v>0</v>
      </c>
      <c r="H128" s="229">
        <f>BVPIs!H86</f>
        <v>0.91</v>
      </c>
      <c r="I128" s="229">
        <f>BVPIs!I86</f>
        <v>0.95</v>
      </c>
      <c r="J128" s="31" t="str">
        <f>BVPIs!J86</f>
        <v>Yes</v>
      </c>
      <c r="K128" s="229">
        <f>BVPIs!K86</f>
        <v>0.868</v>
      </c>
      <c r="L128" s="31" t="str">
        <f>BVPIs!L86</f>
        <v>No</v>
      </c>
      <c r="M128" s="229">
        <f>BVPIs!M86</f>
        <v>0.868</v>
      </c>
      <c r="N128" s="31" t="str">
        <f>BVPIs!N86</f>
        <v>No</v>
      </c>
      <c r="O128" s="31" t="str">
        <f>BVPIs!O86</f>
        <v>No</v>
      </c>
      <c r="P128" s="227">
        <f>BVPIs!P86</f>
        <v>0.866</v>
      </c>
    </row>
    <row r="129" spans="1:16" ht="90">
      <c r="A129" s="28"/>
      <c r="B129" s="97" t="s">
        <v>740</v>
      </c>
      <c r="C129" s="100" t="s">
        <v>741</v>
      </c>
      <c r="D129" s="149" t="s">
        <v>699</v>
      </c>
      <c r="E129" s="31" t="str">
        <f>BVPIs!E89</f>
        <v>Children &amp; Young People</v>
      </c>
      <c r="F129" s="31">
        <f>BVPIs!F89</f>
        <v>0</v>
      </c>
      <c r="G129" s="31">
        <f>BVPIs!G89</f>
        <v>0</v>
      </c>
      <c r="H129" s="229">
        <f>BVPIs!H89</f>
        <v>0.043</v>
      </c>
      <c r="I129" s="229">
        <f>BVPIs!I89</f>
        <v>0.05</v>
      </c>
      <c r="J129" s="31" t="str">
        <f>BVPIs!J89</f>
        <v>NCI</v>
      </c>
      <c r="K129" s="229">
        <f>BVPIs!K89</f>
        <v>0.055</v>
      </c>
      <c r="L129" s="31" t="str">
        <f>BVPIs!L89</f>
        <v>NCI</v>
      </c>
      <c r="M129" s="31" t="str">
        <f>BVPIs!M89</f>
        <v>a) 3.9% (721)
b) 4.6% (847)
 - Nov 2006</v>
      </c>
      <c r="N129" s="31" t="str">
        <f>BVPIs!N89</f>
        <v>Yes</v>
      </c>
      <c r="O129" s="31" t="str">
        <f>BVPIs!O89</f>
        <v>No</v>
      </c>
      <c r="P129" s="228">
        <f>BVPIs!P89</f>
        <v>0.0483</v>
      </c>
    </row>
    <row r="130" spans="1:16" ht="45">
      <c r="A130" s="28"/>
      <c r="B130" s="97" t="s">
        <v>750</v>
      </c>
      <c r="C130" s="96" t="s">
        <v>751</v>
      </c>
      <c r="D130" s="149"/>
      <c r="E130" s="31" t="str">
        <f>BVPIs!E94</f>
        <v>Children &amp; Young People</v>
      </c>
      <c r="F130" s="31">
        <f>BVPIs!F94</f>
        <v>0</v>
      </c>
      <c r="G130" s="31">
        <f>BVPIs!G94</f>
        <v>0</v>
      </c>
      <c r="H130" s="31">
        <f>BVPIs!H94</f>
        <v>19373</v>
      </c>
      <c r="I130" s="31">
        <f>BVPIs!I94</f>
        <v>19400</v>
      </c>
      <c r="J130" s="31" t="str">
        <f>BVPIs!J94</f>
        <v>Yes</v>
      </c>
      <c r="K130" s="31">
        <f>BVPIs!K94</f>
        <v>19400</v>
      </c>
      <c r="L130" s="31" t="str">
        <f>BVPIs!L94</f>
        <v>Yes</v>
      </c>
      <c r="M130" s="31" t="str">
        <f>BVPIs!M94</f>
        <v>19,471 (Sept 2006)</v>
      </c>
      <c r="N130" s="31" t="str">
        <f>BVPIs!N94</f>
        <v>Yes</v>
      </c>
      <c r="O130" s="31" t="str">
        <f>BVPIs!O94</f>
        <v>Yes</v>
      </c>
      <c r="P130" s="31">
        <f>BVPIs!P94</f>
        <v>19471</v>
      </c>
    </row>
    <row r="131" spans="1:16" ht="60">
      <c r="A131" s="28"/>
      <c r="B131" s="97" t="s">
        <v>752</v>
      </c>
      <c r="C131" s="101" t="s">
        <v>753</v>
      </c>
      <c r="D131" s="149"/>
      <c r="E131" s="31" t="str">
        <f>BVPIs!E95</f>
        <v>Children &amp; Young People</v>
      </c>
      <c r="F131" s="31">
        <f>BVPIs!F95</f>
        <v>0</v>
      </c>
      <c r="G131" s="31">
        <f>BVPIs!G95</f>
        <v>0</v>
      </c>
      <c r="H131" s="229">
        <f>BVPIs!H95</f>
        <v>0.75</v>
      </c>
      <c r="I131" s="229">
        <f>BVPIs!I95</f>
        <v>0.724</v>
      </c>
      <c r="J131" s="31" t="str">
        <f>BVPIs!J95</f>
        <v>Yes</v>
      </c>
      <c r="K131" s="229">
        <f>BVPIs!K95</f>
        <v>0.786</v>
      </c>
      <c r="L131" s="31" t="str">
        <f>BVPIs!L95</f>
        <v>Yes</v>
      </c>
      <c r="M131" s="31" t="str">
        <f>BVPIs!M95</f>
        <v>74.5% (Nov)</v>
      </c>
      <c r="N131" s="31" t="str">
        <f>BVPIs!N95</f>
        <v>Yes</v>
      </c>
      <c r="O131" s="31" t="str">
        <f>BVPIs!O95</f>
        <v>No</v>
      </c>
      <c r="P131" s="229">
        <f>BVPIs!P95</f>
        <v>0.68</v>
      </c>
    </row>
    <row r="132" spans="1:16" ht="120">
      <c r="A132" s="28">
        <v>49</v>
      </c>
      <c r="B132" s="230" t="s">
        <v>214</v>
      </c>
      <c r="C132" s="192" t="s">
        <v>215</v>
      </c>
      <c r="D132" s="149" t="s">
        <v>402</v>
      </c>
      <c r="E132" s="31" t="str">
        <f>BVPIs!E96</f>
        <v>Children &amp; Young People</v>
      </c>
      <c r="F132" s="31">
        <f>BVPIs!F96</f>
        <v>0</v>
      </c>
      <c r="G132" s="31">
        <f>BVPIs!G96</f>
        <v>0</v>
      </c>
      <c r="H132" s="31">
        <f>BVPIs!H96</f>
        <v>0</v>
      </c>
      <c r="I132" s="31">
        <f>BVPIs!I96</f>
        <v>0</v>
      </c>
      <c r="J132" s="31">
        <f>BVPIs!J96</f>
        <v>0</v>
      </c>
      <c r="K132" s="229">
        <f>BVPIs!K96</f>
        <v>0.13</v>
      </c>
      <c r="L132" s="31" t="str">
        <f>BVPIs!L96</f>
        <v>NCI</v>
      </c>
      <c r="M132" s="31" t="str">
        <f>BVPIs!M96</f>
        <v>a) 15% (61/411)
b) 13% (50/371)
c) 28% (11/40)</v>
      </c>
      <c r="N132" s="31" t="str">
        <f>BVPIs!N96</f>
        <v>No</v>
      </c>
      <c r="O132" s="31" t="str">
        <f>BVPIs!O96</f>
        <v>No</v>
      </c>
      <c r="P132" s="229">
        <f>BVPIs!P96</f>
        <v>0.147</v>
      </c>
    </row>
    <row r="133" spans="1:16" ht="30">
      <c r="A133" s="28"/>
      <c r="B133" s="191" t="s">
        <v>216</v>
      </c>
      <c r="C133" s="193" t="s">
        <v>755</v>
      </c>
      <c r="D133" s="149"/>
      <c r="E133" s="31" t="str">
        <f>BVPIs!E98</f>
        <v>Children &amp; Young People</v>
      </c>
      <c r="F133" s="31">
        <f>BVPIs!F98</f>
        <v>0</v>
      </c>
      <c r="G133" s="31">
        <f>BVPIs!G98</f>
        <v>0</v>
      </c>
      <c r="H133" s="31">
        <f>BVPIs!H98</f>
        <v>0</v>
      </c>
      <c r="I133" s="31">
        <f>BVPIs!I98</f>
        <v>0</v>
      </c>
      <c r="J133" s="31">
        <f>BVPIs!J98</f>
        <v>0</v>
      </c>
      <c r="K133" s="229">
        <f>BVPIs!K98</f>
        <v>0.972</v>
      </c>
      <c r="L133" s="31" t="str">
        <f>BVPIs!L98</f>
        <v>NCI</v>
      </c>
      <c r="M133" s="31" t="str">
        <f>BVPIs!M98</f>
        <v>98.1% (Nov)</v>
      </c>
      <c r="N133" s="31" t="str">
        <f>BVPIs!N98</f>
        <v>Yes</v>
      </c>
      <c r="O133" s="31" t="str">
        <f>BVPIs!O98</f>
        <v>No</v>
      </c>
      <c r="P133" s="229">
        <f>BVPIs!P98</f>
        <v>0.953</v>
      </c>
    </row>
    <row r="134" spans="1:16" ht="63.75">
      <c r="A134" s="28">
        <v>163</v>
      </c>
      <c r="B134" s="191" t="s">
        <v>217</v>
      </c>
      <c r="C134" s="192" t="s">
        <v>218</v>
      </c>
      <c r="D134" s="149"/>
      <c r="E134" s="31" t="str">
        <f>BVPIs!E99</f>
        <v>Children &amp; Young People</v>
      </c>
      <c r="F134" s="31">
        <f>BVPIs!F99</f>
        <v>0</v>
      </c>
      <c r="G134" s="31">
        <f>BVPIs!G99</f>
        <v>0</v>
      </c>
      <c r="H134" s="31">
        <f>BVPIs!H99</f>
        <v>0</v>
      </c>
      <c r="I134" s="31">
        <f>BVPIs!I99</f>
        <v>0</v>
      </c>
      <c r="J134" s="31">
        <f>BVPIs!J99</f>
        <v>0</v>
      </c>
      <c r="K134" s="228">
        <f>BVPIs!K99</f>
        <v>0.081</v>
      </c>
      <c r="L134" s="31" t="str">
        <f>BVPIs!L99</f>
        <v>Yes</v>
      </c>
      <c r="M134" s="31" t="str">
        <f>BVPIs!M99</f>
        <v>6.5% (Nov)</v>
      </c>
      <c r="N134" s="31" t="str">
        <f>BVPIs!N99</f>
        <v>NCI</v>
      </c>
      <c r="O134" s="31" t="str">
        <f>BVPIs!O99</f>
        <v>No</v>
      </c>
      <c r="P134" s="229">
        <f>BVPIs!P99</f>
        <v>0.069</v>
      </c>
    </row>
    <row r="135" spans="1:16" ht="30">
      <c r="A135" s="28"/>
      <c r="B135" s="191" t="s">
        <v>220</v>
      </c>
      <c r="C135" s="192" t="s">
        <v>221</v>
      </c>
      <c r="D135" s="149"/>
      <c r="E135" s="31" t="str">
        <f>BVPIs!E102</f>
        <v>Children &amp; Young People</v>
      </c>
      <c r="F135" s="31">
        <f>BVPIs!F102</f>
        <v>0</v>
      </c>
      <c r="G135" s="31">
        <f>BVPIs!G102</f>
        <v>0</v>
      </c>
      <c r="H135" s="31">
        <f>BVPIs!H102</f>
        <v>0</v>
      </c>
      <c r="I135" s="31">
        <f>BVPIs!I102</f>
        <v>0</v>
      </c>
      <c r="J135" s="31">
        <f>BVPIs!J102</f>
        <v>0</v>
      </c>
      <c r="K135" s="31">
        <f>BVPIs!K102</f>
        <v>14</v>
      </c>
      <c r="L135" s="31" t="str">
        <f>BVPIs!L102</f>
        <v>Yes</v>
      </c>
      <c r="M135" s="31">
        <f>BVPIs!M102</f>
        <v>16</v>
      </c>
      <c r="N135" s="31" t="str">
        <f>BVPIs!N102</f>
        <v>Yes</v>
      </c>
      <c r="O135" s="31" t="str">
        <f>BVPIs!O102</f>
        <v>Yes</v>
      </c>
      <c r="P135" s="31">
        <f>BVPIs!P102</f>
        <v>17</v>
      </c>
    </row>
    <row r="136" spans="1:16" ht="45">
      <c r="A136" s="28"/>
      <c r="B136" s="97" t="s">
        <v>760</v>
      </c>
      <c r="C136" s="100" t="s">
        <v>761</v>
      </c>
      <c r="D136" s="149" t="s">
        <v>699</v>
      </c>
      <c r="E136" s="31" t="str">
        <f>BVPIs!E103</f>
        <v>Children &amp; Young People</v>
      </c>
      <c r="F136" s="31">
        <f>BVPIs!F103</f>
        <v>0</v>
      </c>
      <c r="G136" s="31">
        <f>BVPIs!G103</f>
        <v>0</v>
      </c>
      <c r="H136" s="229">
        <f>BVPIs!H103</f>
        <v>0.35</v>
      </c>
      <c r="I136" s="31" t="str">
        <f>BVPIs!I103</f>
        <v>NCI</v>
      </c>
      <c r="J136" s="31" t="str">
        <f>BVPIs!J103</f>
        <v>NCI</v>
      </c>
      <c r="K136" s="229">
        <f>BVPIs!K103</f>
        <v>0.2</v>
      </c>
      <c r="L136" s="31" t="str">
        <f>BVPIs!L103</f>
        <v>No</v>
      </c>
      <c r="M136" s="229">
        <f>BVPIs!M103</f>
        <v>0.2</v>
      </c>
      <c r="N136" s="31" t="str">
        <f>BVPIs!N103</f>
        <v>No</v>
      </c>
      <c r="O136" s="31" t="str">
        <f>BVPIs!O103</f>
        <v>No</v>
      </c>
      <c r="P136" s="227">
        <f>BVPIs!P103</f>
        <v>0.2</v>
      </c>
    </row>
    <row r="137" spans="1:16" ht="45">
      <c r="A137" s="28"/>
      <c r="B137" s="97" t="s">
        <v>762</v>
      </c>
      <c r="C137" s="100" t="s">
        <v>763</v>
      </c>
      <c r="D137" s="149" t="s">
        <v>699</v>
      </c>
      <c r="E137" s="31" t="str">
        <f>BVPIs!E104</f>
        <v>Children &amp; Young People</v>
      </c>
      <c r="F137" s="31">
        <f>BVPIs!F104</f>
        <v>0</v>
      </c>
      <c r="G137" s="31">
        <f>BVPIs!G104</f>
        <v>0</v>
      </c>
      <c r="H137" s="229">
        <f>BVPIs!H104</f>
        <v>0.26</v>
      </c>
      <c r="I137" s="31" t="str">
        <f>BVPIs!I104</f>
        <v>NCI</v>
      </c>
      <c r="J137" s="31" t="str">
        <f>BVPIs!J104</f>
        <v>NCI</v>
      </c>
      <c r="K137" s="229">
        <f>BVPIs!K104</f>
        <v>0.29</v>
      </c>
      <c r="L137" s="31" t="str">
        <f>BVPIs!L104</f>
        <v>Yes</v>
      </c>
      <c r="M137" s="229">
        <f>BVPIs!M104</f>
        <v>0.29</v>
      </c>
      <c r="N137" s="31" t="str">
        <f>BVPIs!N104</f>
        <v>Yes</v>
      </c>
      <c r="O137" s="31" t="str">
        <f>BVPIs!O104</f>
        <v>Yes</v>
      </c>
      <c r="P137" s="227">
        <f>BVPIs!P104</f>
        <v>0.29</v>
      </c>
    </row>
    <row r="138" spans="1:16" ht="45">
      <c r="A138" s="28"/>
      <c r="B138" s="97" t="s">
        <v>764</v>
      </c>
      <c r="C138" s="100" t="s">
        <v>765</v>
      </c>
      <c r="D138" s="149" t="s">
        <v>699</v>
      </c>
      <c r="E138" s="31" t="str">
        <f>BVPIs!E105</f>
        <v>Children &amp; Young People</v>
      </c>
      <c r="F138" s="31">
        <f>BVPIs!F105</f>
        <v>0</v>
      </c>
      <c r="G138" s="31">
        <f>BVPIs!G105</f>
        <v>0</v>
      </c>
      <c r="H138" s="229">
        <f>BVPIs!H105</f>
        <v>0.355</v>
      </c>
      <c r="I138" s="31" t="str">
        <f>BVPIs!I105</f>
        <v>NCI</v>
      </c>
      <c r="J138" s="31" t="str">
        <f>BVPIs!J105</f>
        <v>NCI</v>
      </c>
      <c r="K138" s="229">
        <f>BVPIs!K105</f>
        <v>0.3</v>
      </c>
      <c r="L138" s="31" t="str">
        <f>BVPIs!L105</f>
        <v>No</v>
      </c>
      <c r="M138" s="229">
        <f>BVPIs!M105</f>
        <v>0.3</v>
      </c>
      <c r="N138" s="31" t="str">
        <f>BVPIs!N105</f>
        <v>No</v>
      </c>
      <c r="O138" s="31" t="str">
        <f>BVPIs!O105</f>
        <v>No</v>
      </c>
      <c r="P138" s="227">
        <f>BVPIs!P105</f>
        <v>0.3</v>
      </c>
    </row>
    <row r="139" spans="1:17" ht="21" customHeight="1">
      <c r="A139" s="198"/>
      <c r="B139" s="191"/>
      <c r="C139" s="199"/>
      <c r="D139" s="200"/>
      <c r="E139" s="201"/>
      <c r="F139" s="202"/>
      <c r="G139" s="203"/>
      <c r="H139" s="202"/>
      <c r="I139" s="202"/>
      <c r="J139" s="202"/>
      <c r="K139" s="202"/>
      <c r="L139" s="202"/>
      <c r="M139" s="202"/>
      <c r="N139" s="202"/>
      <c r="O139" s="202"/>
      <c r="P139" s="202"/>
      <c r="Q139" s="202"/>
    </row>
    <row r="140" spans="1:17" ht="21" customHeight="1">
      <c r="A140" s="198"/>
      <c r="B140" s="191"/>
      <c r="C140" s="199"/>
      <c r="D140" s="200"/>
      <c r="E140" s="201"/>
      <c r="F140" s="202"/>
      <c r="G140" s="203"/>
      <c r="H140" s="202"/>
      <c r="I140" s="202"/>
      <c r="J140" s="202"/>
      <c r="K140" s="202"/>
      <c r="L140" s="202"/>
      <c r="M140" s="202"/>
      <c r="N140" s="202"/>
      <c r="O140" s="202"/>
      <c r="P140" s="202"/>
      <c r="Q140" s="202"/>
    </row>
    <row r="141" spans="1:17" ht="21" customHeight="1">
      <c r="A141" s="198"/>
      <c r="B141" s="191"/>
      <c r="C141" s="199"/>
      <c r="D141" s="200"/>
      <c r="E141" s="201"/>
      <c r="F141" s="202"/>
      <c r="G141" s="203"/>
      <c r="H141" s="202"/>
      <c r="I141" s="202"/>
      <c r="J141" s="202"/>
      <c r="K141" s="202"/>
      <c r="L141" s="202"/>
      <c r="M141" s="202"/>
      <c r="N141" s="202"/>
      <c r="O141" s="202"/>
      <c r="P141" s="202"/>
      <c r="Q141" s="202"/>
    </row>
    <row r="142" spans="1:2" ht="15">
      <c r="A142" s="69"/>
      <c r="B142" s="70"/>
    </row>
    <row r="143" spans="1:12" ht="31.5">
      <c r="A143" s="69"/>
      <c r="B143" s="70"/>
      <c r="E143" s="72"/>
      <c r="F143" s="72"/>
      <c r="G143" s="72"/>
      <c r="H143" s="187" t="s">
        <v>523</v>
      </c>
      <c r="I143" s="187" t="s">
        <v>522</v>
      </c>
      <c r="J143" s="187" t="s">
        <v>783</v>
      </c>
      <c r="K143" s="187" t="s">
        <v>27</v>
      </c>
      <c r="L143" s="187" t="s">
        <v>28</v>
      </c>
    </row>
    <row r="144" spans="1:12" ht="30">
      <c r="A144" s="69"/>
      <c r="B144" s="70"/>
      <c r="E144" s="188" t="s">
        <v>767</v>
      </c>
      <c r="H144" s="21">
        <f>COUNTIF(O113:O138,H143)</f>
        <v>12</v>
      </c>
      <c r="I144" s="21">
        <f>COUNTIF(O113:O138,I143)</f>
        <v>13</v>
      </c>
      <c r="J144" s="21">
        <f>COUNTIF(O113:O138,J143)</f>
        <v>0</v>
      </c>
      <c r="K144" s="189">
        <f>(H144/SUM(H144:I144))*100</f>
        <v>48</v>
      </c>
      <c r="L144" s="189">
        <f>(J144/(SUM(H144:J144)))*100</f>
        <v>0</v>
      </c>
    </row>
    <row r="145" spans="1:12" ht="15">
      <c r="A145" s="69"/>
      <c r="B145" s="70"/>
      <c r="E145" s="188" t="s">
        <v>611</v>
      </c>
      <c r="H145" s="21">
        <f>COUNTIF(O21:O33,H143)</f>
        <v>6</v>
      </c>
      <c r="I145" s="21">
        <f>COUNTIF(O21:O33,I143)</f>
        <v>3</v>
      </c>
      <c r="J145" s="21">
        <f>COUNTIF($O21:$O33,J143)</f>
        <v>4</v>
      </c>
      <c r="K145" s="189">
        <f>(H145/SUM(H145:I145))*100</f>
        <v>66.66666666666666</v>
      </c>
      <c r="L145" s="189">
        <f>(J145/(SUM(H145:J145)))*100</f>
        <v>30.76923076923077</v>
      </c>
    </row>
    <row r="146" spans="1:12" ht="30">
      <c r="A146" s="69"/>
      <c r="B146" s="70"/>
      <c r="E146" s="188" t="s">
        <v>563</v>
      </c>
      <c r="H146" s="21">
        <f>COUNTIF($O38:$O64,H143)</f>
        <v>18</v>
      </c>
      <c r="I146" s="21">
        <f>COUNTIF($O38:$O64,I143)</f>
        <v>6</v>
      </c>
      <c r="J146" s="21">
        <f>COUNTIF($O38:$O64,J143)</f>
        <v>0</v>
      </c>
      <c r="K146" s="189">
        <f>(H146/SUM(H146:I146))*100</f>
        <v>75</v>
      </c>
      <c r="L146" s="189">
        <f>(J146/(SUM(H146:J146)))*100</f>
        <v>0</v>
      </c>
    </row>
    <row r="147" spans="1:12" ht="15">
      <c r="A147" s="69"/>
      <c r="B147" s="70"/>
      <c r="E147" s="188" t="s">
        <v>766</v>
      </c>
      <c r="H147" s="21">
        <f>COUNTIF($O65:$O112,H143)</f>
        <v>16</v>
      </c>
      <c r="I147" s="21">
        <f>COUNTIF($O65:$O112,I143)</f>
        <v>2</v>
      </c>
      <c r="J147" s="21">
        <f>COUNTIF($O65:$O112,J143)</f>
        <v>9</v>
      </c>
      <c r="K147" s="189">
        <f>(H147/SUM(H147:I147))*100</f>
        <v>88.88888888888889</v>
      </c>
      <c r="L147" s="189">
        <f>(J147/(SUM(H147:J147)))*100</f>
        <v>33.33333333333333</v>
      </c>
    </row>
    <row r="148" spans="1:2" ht="15">
      <c r="A148" s="69"/>
      <c r="B148" s="70"/>
    </row>
    <row r="149" spans="1:5" ht="45">
      <c r="A149" s="69"/>
      <c r="B149" s="70"/>
      <c r="E149" s="71" t="s">
        <v>801</v>
      </c>
    </row>
    <row r="150" spans="1:2" ht="15">
      <c r="A150" s="69"/>
      <c r="B150" s="70"/>
    </row>
    <row r="151" spans="1:2" ht="15">
      <c r="A151" s="69"/>
      <c r="B151" s="70"/>
    </row>
    <row r="152" spans="1:2" ht="15">
      <c r="A152" s="69"/>
      <c r="B152" s="70"/>
    </row>
    <row r="153" spans="1:2" ht="15">
      <c r="A153" s="69"/>
      <c r="B153" s="70"/>
    </row>
    <row r="154" spans="1:2" ht="15">
      <c r="A154" s="69"/>
      <c r="B154" s="70"/>
    </row>
    <row r="155" spans="1:2" ht="15">
      <c r="A155" s="69"/>
      <c r="B155" s="70"/>
    </row>
    <row r="156" spans="1:2" ht="15">
      <c r="A156" s="69"/>
      <c r="B156" s="70"/>
    </row>
    <row r="157" spans="1:2" ht="15">
      <c r="A157" s="69"/>
      <c r="B157" s="70"/>
    </row>
    <row r="158" spans="1:2" ht="15">
      <c r="A158" s="69"/>
      <c r="B158" s="70"/>
    </row>
    <row r="159" spans="1:2" ht="15">
      <c r="A159" s="69"/>
      <c r="B159" s="70"/>
    </row>
    <row r="160" spans="1:2" ht="15">
      <c r="A160" s="69"/>
      <c r="B160" s="70"/>
    </row>
    <row r="161" spans="1:2" ht="15">
      <c r="A161" s="69"/>
      <c r="B161" s="70"/>
    </row>
    <row r="162" spans="1:2" ht="15">
      <c r="A162" s="69"/>
      <c r="B162" s="70"/>
    </row>
    <row r="163" spans="1:2" ht="15">
      <c r="A163" s="69"/>
      <c r="B163" s="70"/>
    </row>
    <row r="164" spans="1:2" ht="15">
      <c r="A164" s="69"/>
      <c r="B164" s="70"/>
    </row>
    <row r="165" spans="1:2" ht="15">
      <c r="A165" s="69"/>
      <c r="B165" s="70"/>
    </row>
    <row r="166" spans="1:2" ht="15">
      <c r="A166" s="69"/>
      <c r="B166" s="70"/>
    </row>
    <row r="167" spans="1:2" ht="15">
      <c r="A167" s="69"/>
      <c r="B167" s="70"/>
    </row>
    <row r="168" spans="1:2" ht="15">
      <c r="A168" s="69"/>
      <c r="B168" s="70"/>
    </row>
    <row r="169" spans="1:2" ht="15">
      <c r="A169" s="69"/>
      <c r="B169" s="70"/>
    </row>
    <row r="170" spans="1:2" ht="15">
      <c r="A170" s="69"/>
      <c r="B170" s="70"/>
    </row>
    <row r="171" spans="1:2" ht="15">
      <c r="A171" s="69"/>
      <c r="B171" s="70"/>
    </row>
    <row r="172" spans="1:2" ht="15">
      <c r="A172" s="69"/>
      <c r="B172" s="70"/>
    </row>
    <row r="173" spans="1:2" ht="15">
      <c r="A173" s="69"/>
      <c r="B173" s="70"/>
    </row>
    <row r="174" spans="1:2" ht="15">
      <c r="A174" s="69"/>
      <c r="B174" s="70"/>
    </row>
    <row r="175" spans="1:2" ht="15">
      <c r="A175" s="69"/>
      <c r="B175" s="70"/>
    </row>
    <row r="176" spans="1:2" ht="15">
      <c r="A176" s="69"/>
      <c r="B176" s="70"/>
    </row>
    <row r="177" spans="1:2" ht="15">
      <c r="A177" s="69"/>
      <c r="B177" s="70"/>
    </row>
    <row r="178" spans="1:2" ht="15">
      <c r="A178" s="69"/>
      <c r="B178" s="70"/>
    </row>
    <row r="179" spans="1:2" ht="15">
      <c r="A179" s="69"/>
      <c r="B179" s="70"/>
    </row>
    <row r="180" spans="1:2" ht="15">
      <c r="A180" s="69"/>
      <c r="B180" s="70"/>
    </row>
    <row r="181" spans="1:2" ht="15">
      <c r="A181" s="69"/>
      <c r="B181" s="70"/>
    </row>
    <row r="182" spans="1:2" ht="15">
      <c r="A182" s="69"/>
      <c r="B182" s="70"/>
    </row>
    <row r="183" spans="1:2" ht="15">
      <c r="A183" s="69"/>
      <c r="B183" s="70"/>
    </row>
    <row r="184" spans="1:2" ht="15">
      <c r="A184" s="69"/>
      <c r="B184" s="70"/>
    </row>
    <row r="185" spans="1:2" ht="15">
      <c r="A185" s="69"/>
      <c r="B185" s="70"/>
    </row>
    <row r="186" spans="1:2" ht="15">
      <c r="A186" s="69"/>
      <c r="B186" s="70"/>
    </row>
    <row r="187" spans="1:2" ht="15">
      <c r="A187" s="69"/>
      <c r="B187" s="70"/>
    </row>
    <row r="188" spans="1:2" ht="15">
      <c r="A188" s="69"/>
      <c r="B188" s="70"/>
    </row>
    <row r="189" spans="1:2" ht="15">
      <c r="A189" s="69"/>
      <c r="B189" s="70"/>
    </row>
    <row r="190" spans="1:2" ht="15">
      <c r="A190" s="69"/>
      <c r="B190" s="70"/>
    </row>
    <row r="191" spans="1:2" ht="15">
      <c r="A191" s="69"/>
      <c r="B191" s="70"/>
    </row>
    <row r="192" spans="1:2" ht="15">
      <c r="A192" s="69"/>
      <c r="B192" s="70"/>
    </row>
    <row r="193" spans="1:2" ht="15">
      <c r="A193" s="69"/>
      <c r="B193" s="70"/>
    </row>
    <row r="194" spans="1:2" ht="15">
      <c r="A194" s="69"/>
      <c r="B194" s="70"/>
    </row>
    <row r="195" spans="1:2" ht="15">
      <c r="A195" s="69"/>
      <c r="B195" s="70"/>
    </row>
    <row r="196" spans="1:2" ht="15">
      <c r="A196" s="69"/>
      <c r="B196" s="70"/>
    </row>
    <row r="197" spans="1:2" ht="15">
      <c r="A197" s="69"/>
      <c r="B197" s="70"/>
    </row>
    <row r="198" spans="1:2" ht="15">
      <c r="A198" s="69"/>
      <c r="B198" s="70"/>
    </row>
    <row r="199" spans="1:2" ht="15">
      <c r="A199" s="69"/>
      <c r="B199" s="70"/>
    </row>
    <row r="200" spans="1:2" ht="15">
      <c r="A200" s="69"/>
      <c r="B200" s="70"/>
    </row>
    <row r="201" spans="1:2" ht="15">
      <c r="A201" s="69"/>
      <c r="B201" s="70"/>
    </row>
    <row r="202" spans="1:2" ht="15">
      <c r="A202" s="69"/>
      <c r="B202" s="70"/>
    </row>
    <row r="203" spans="1:2" ht="15">
      <c r="A203" s="69"/>
      <c r="B203" s="70"/>
    </row>
    <row r="204" spans="1:2" ht="15">
      <c r="A204" s="69"/>
      <c r="B204" s="70"/>
    </row>
    <row r="205" spans="1:2" ht="15">
      <c r="A205" s="69"/>
      <c r="B205" s="70"/>
    </row>
    <row r="206" spans="1:2" ht="15">
      <c r="A206" s="69"/>
      <c r="B206" s="70"/>
    </row>
    <row r="207" spans="1:2" ht="15">
      <c r="A207" s="69"/>
      <c r="B207" s="70"/>
    </row>
    <row r="208" spans="1:2" ht="15">
      <c r="A208" s="69"/>
      <c r="B208" s="70"/>
    </row>
    <row r="209" spans="1:2" ht="15">
      <c r="A209" s="69"/>
      <c r="B209" s="70"/>
    </row>
    <row r="210" spans="1:2" ht="15">
      <c r="A210" s="69"/>
      <c r="B210" s="70"/>
    </row>
    <row r="211" spans="1:2" ht="15">
      <c r="A211" s="69"/>
      <c r="B211" s="70"/>
    </row>
    <row r="212" spans="1:2" ht="15">
      <c r="A212" s="69"/>
      <c r="B212" s="70"/>
    </row>
    <row r="213" spans="1:2" ht="15">
      <c r="A213" s="69"/>
      <c r="B213" s="70"/>
    </row>
    <row r="214" spans="1:2" ht="15">
      <c r="A214" s="69"/>
      <c r="B214" s="70"/>
    </row>
    <row r="215" spans="1:2" ht="15">
      <c r="A215" s="69"/>
      <c r="B215" s="70"/>
    </row>
    <row r="216" spans="1:2" ht="15">
      <c r="A216" s="69"/>
      <c r="B216" s="70"/>
    </row>
    <row r="217" spans="1:2" ht="15">
      <c r="A217" s="69"/>
      <c r="B217" s="70"/>
    </row>
    <row r="218" spans="1:2" ht="15">
      <c r="A218" s="69"/>
      <c r="B218" s="70"/>
    </row>
    <row r="219" spans="1:2" ht="15">
      <c r="A219" s="69"/>
      <c r="B219" s="70"/>
    </row>
    <row r="220" spans="1:2" ht="15">
      <c r="A220" s="69"/>
      <c r="B220" s="70"/>
    </row>
    <row r="221" spans="1:2" ht="15">
      <c r="A221" s="69"/>
      <c r="B221" s="70"/>
    </row>
    <row r="222" spans="1:2" ht="15">
      <c r="A222" s="69"/>
      <c r="B222" s="70"/>
    </row>
    <row r="223" spans="1:2" ht="15">
      <c r="A223" s="69"/>
      <c r="B223" s="70"/>
    </row>
    <row r="224" spans="1:2" ht="15">
      <c r="A224" s="69"/>
      <c r="B224" s="70"/>
    </row>
    <row r="225" spans="1:2" ht="15">
      <c r="A225" s="69"/>
      <c r="B225" s="70"/>
    </row>
    <row r="226" spans="1:2" ht="15">
      <c r="A226" s="69"/>
      <c r="B226" s="70"/>
    </row>
    <row r="227" spans="1:2" ht="15">
      <c r="A227" s="69"/>
      <c r="B227" s="70"/>
    </row>
    <row r="228" spans="1:2" ht="15">
      <c r="A228" s="69"/>
      <c r="B228" s="70"/>
    </row>
    <row r="229" spans="1:2" ht="15">
      <c r="A229" s="69"/>
      <c r="B229" s="70"/>
    </row>
    <row r="230" spans="1:2" ht="15">
      <c r="A230" s="69"/>
      <c r="B230" s="70"/>
    </row>
    <row r="231" spans="1:2" ht="15">
      <c r="A231" s="69"/>
      <c r="B231" s="70"/>
    </row>
    <row r="232" spans="1:2" ht="15">
      <c r="A232" s="69"/>
      <c r="B232" s="70"/>
    </row>
    <row r="233" spans="1:2" ht="15">
      <c r="A233" s="69"/>
      <c r="B233" s="70"/>
    </row>
    <row r="234" spans="1:2" ht="15">
      <c r="A234" s="69"/>
      <c r="B234" s="70"/>
    </row>
    <row r="235" spans="1:2" ht="15">
      <c r="A235" s="69"/>
      <c r="B235" s="70"/>
    </row>
    <row r="236" spans="1:2" ht="15">
      <c r="A236" s="69"/>
      <c r="B236" s="70"/>
    </row>
    <row r="237" spans="1:2" ht="15">
      <c r="A237" s="69"/>
      <c r="B237" s="70"/>
    </row>
    <row r="238" spans="1:2" ht="15">
      <c r="A238" s="69"/>
      <c r="B238" s="70"/>
    </row>
    <row r="239" spans="1:2" ht="15">
      <c r="A239" s="69"/>
      <c r="B239" s="70"/>
    </row>
    <row r="240" spans="1:2" ht="15">
      <c r="A240" s="69"/>
      <c r="B240" s="70"/>
    </row>
    <row r="241" spans="1:2" ht="15">
      <c r="A241" s="69"/>
      <c r="B241" s="70"/>
    </row>
    <row r="242" spans="1:2" ht="15">
      <c r="A242" s="69"/>
      <c r="B242" s="70"/>
    </row>
    <row r="243" spans="1:2" ht="15">
      <c r="A243" s="69"/>
      <c r="B243" s="70"/>
    </row>
    <row r="244" spans="1:2" ht="15">
      <c r="A244" s="69"/>
      <c r="B244" s="70"/>
    </row>
    <row r="245" spans="1:2" ht="15">
      <c r="A245" s="69"/>
      <c r="B245" s="70"/>
    </row>
    <row r="246" spans="1:2" ht="15">
      <c r="A246" s="69"/>
      <c r="B246" s="70"/>
    </row>
    <row r="247" spans="1:2" ht="15">
      <c r="A247" s="69"/>
      <c r="B247" s="70"/>
    </row>
    <row r="248" spans="1:2" ht="15">
      <c r="A248" s="69"/>
      <c r="B248" s="70"/>
    </row>
    <row r="249" spans="1:2" ht="15">
      <c r="A249" s="69"/>
      <c r="B249" s="70"/>
    </row>
    <row r="250" spans="1:2" ht="15">
      <c r="A250" s="69"/>
      <c r="B250" s="70"/>
    </row>
    <row r="251" spans="1:2" ht="15">
      <c r="A251" s="69"/>
      <c r="B251" s="70"/>
    </row>
    <row r="252" spans="1:2" ht="15">
      <c r="A252" s="69"/>
      <c r="B252" s="70"/>
    </row>
    <row r="253" spans="1:2" ht="15">
      <c r="A253" s="69"/>
      <c r="B253" s="70"/>
    </row>
    <row r="254" spans="1:2" ht="15">
      <c r="A254" s="69"/>
      <c r="B254" s="70"/>
    </row>
    <row r="255" spans="1:2" ht="15">
      <c r="A255" s="69"/>
      <c r="B255" s="70"/>
    </row>
    <row r="256" spans="1:2" ht="15">
      <c r="A256" s="69"/>
      <c r="B256" s="70"/>
    </row>
    <row r="257" spans="1:2" ht="15">
      <c r="A257" s="69"/>
      <c r="B257" s="70"/>
    </row>
    <row r="258" spans="1:2" ht="15">
      <c r="A258" s="69"/>
      <c r="B258" s="70"/>
    </row>
    <row r="259" spans="1:2" ht="15">
      <c r="A259" s="69"/>
      <c r="B259" s="70"/>
    </row>
    <row r="260" spans="1:2" ht="15">
      <c r="A260" s="69"/>
      <c r="B260" s="70"/>
    </row>
    <row r="261" spans="1:2" ht="15">
      <c r="A261" s="69"/>
      <c r="B261" s="70"/>
    </row>
    <row r="262" spans="1:2" ht="15">
      <c r="A262" s="69"/>
      <c r="B262" s="70"/>
    </row>
    <row r="263" spans="1:2" ht="15">
      <c r="A263" s="69"/>
      <c r="B263" s="70"/>
    </row>
    <row r="264" spans="1:2" ht="15">
      <c r="A264" s="69"/>
      <c r="B264" s="70"/>
    </row>
    <row r="265" spans="1:2" ht="15">
      <c r="A265" s="69"/>
      <c r="B265" s="70"/>
    </row>
    <row r="266" spans="1:2" ht="15">
      <c r="A266" s="69"/>
      <c r="B266" s="70"/>
    </row>
    <row r="267" spans="1:2" ht="15">
      <c r="A267" s="69"/>
      <c r="B267" s="70"/>
    </row>
    <row r="268" spans="1:2" ht="15">
      <c r="A268" s="69"/>
      <c r="B268" s="70"/>
    </row>
    <row r="269" spans="1:2" ht="15">
      <c r="A269" s="69"/>
      <c r="B269" s="70"/>
    </row>
    <row r="270" spans="1:2" ht="15">
      <c r="A270" s="69"/>
      <c r="B270" s="70"/>
    </row>
    <row r="271" spans="1:2" ht="15">
      <c r="A271" s="69"/>
      <c r="B271" s="70"/>
    </row>
    <row r="272" spans="1:2" ht="15">
      <c r="A272" s="69"/>
      <c r="B272" s="70"/>
    </row>
    <row r="273" spans="1:2" ht="15">
      <c r="A273" s="69"/>
      <c r="B273" s="70"/>
    </row>
    <row r="274" spans="1:2" ht="15">
      <c r="A274" s="69"/>
      <c r="B274" s="70"/>
    </row>
    <row r="275" spans="1:2" ht="15">
      <c r="A275" s="69"/>
      <c r="B275" s="70"/>
    </row>
    <row r="276" spans="1:2" ht="15">
      <c r="A276" s="69"/>
      <c r="B276" s="70"/>
    </row>
    <row r="277" spans="1:2" ht="15">
      <c r="A277" s="69"/>
      <c r="B277" s="70"/>
    </row>
    <row r="278" spans="1:2" ht="15">
      <c r="A278" s="69"/>
      <c r="B278" s="70"/>
    </row>
    <row r="279" spans="1:2" ht="15">
      <c r="A279" s="69"/>
      <c r="B279" s="70"/>
    </row>
    <row r="280" spans="1:2" ht="15">
      <c r="A280" s="69"/>
      <c r="B280" s="70"/>
    </row>
    <row r="281" spans="1:2" ht="15">
      <c r="A281" s="69"/>
      <c r="B281" s="70"/>
    </row>
    <row r="282" spans="1:2" ht="15">
      <c r="A282" s="69"/>
      <c r="B282" s="70"/>
    </row>
    <row r="283" spans="1:2" ht="15">
      <c r="A283" s="69"/>
      <c r="B283" s="70"/>
    </row>
    <row r="284" spans="1:2" ht="15">
      <c r="A284" s="69"/>
      <c r="B284" s="70"/>
    </row>
    <row r="285" spans="1:2" ht="15">
      <c r="A285" s="69"/>
      <c r="B285" s="70"/>
    </row>
    <row r="286" spans="1:2" ht="15">
      <c r="A286" s="69"/>
      <c r="B286" s="70"/>
    </row>
    <row r="287" spans="1:2" ht="15">
      <c r="A287" s="69"/>
      <c r="B287" s="70"/>
    </row>
    <row r="288" spans="1:2" ht="15">
      <c r="A288" s="69"/>
      <c r="B288" s="70"/>
    </row>
    <row r="289" spans="1:2" ht="15">
      <c r="A289" s="69"/>
      <c r="B289" s="70"/>
    </row>
    <row r="290" spans="1:2" ht="15">
      <c r="A290" s="69"/>
      <c r="B290" s="70"/>
    </row>
    <row r="291" spans="1:2" ht="15">
      <c r="A291" s="69"/>
      <c r="B291" s="70"/>
    </row>
    <row r="292" spans="1:2" ht="15">
      <c r="A292" s="69"/>
      <c r="B292" s="70"/>
    </row>
    <row r="293" spans="1:2" ht="15">
      <c r="A293" s="69"/>
      <c r="B293" s="70"/>
    </row>
    <row r="294" spans="1:2" ht="15">
      <c r="A294" s="69"/>
      <c r="B294" s="70"/>
    </row>
    <row r="295" spans="1:2" ht="15">
      <c r="A295" s="69"/>
      <c r="B295" s="70"/>
    </row>
    <row r="296" spans="1:2" ht="15">
      <c r="A296" s="69"/>
      <c r="B296" s="70"/>
    </row>
    <row r="297" spans="1:2" ht="15">
      <c r="A297" s="69"/>
      <c r="B297" s="70"/>
    </row>
    <row r="298" spans="1:2" ht="15">
      <c r="A298" s="69"/>
      <c r="B298" s="70"/>
    </row>
    <row r="299" spans="1:2" ht="15">
      <c r="A299" s="69"/>
      <c r="B299" s="70"/>
    </row>
    <row r="300" spans="1:2" ht="15">
      <c r="A300" s="69"/>
      <c r="B300" s="70"/>
    </row>
    <row r="301" spans="1:2" ht="15">
      <c r="A301" s="69"/>
      <c r="B301" s="70"/>
    </row>
    <row r="302" spans="1:2" ht="15">
      <c r="A302" s="69"/>
      <c r="B302" s="70"/>
    </row>
    <row r="303" spans="1:2" ht="15">
      <c r="A303" s="69"/>
      <c r="B303" s="70"/>
    </row>
    <row r="304" spans="1:2" ht="15">
      <c r="A304" s="69"/>
      <c r="B304" s="70"/>
    </row>
    <row r="305" spans="1:2" ht="15">
      <c r="A305" s="69"/>
      <c r="B305" s="70"/>
    </row>
    <row r="306" spans="1:2" ht="15">
      <c r="A306" s="69"/>
      <c r="B306" s="70"/>
    </row>
    <row r="307" spans="1:2" ht="15">
      <c r="A307" s="69"/>
      <c r="B307" s="70"/>
    </row>
    <row r="308" spans="1:2" ht="15">
      <c r="A308" s="69"/>
      <c r="B308" s="70"/>
    </row>
    <row r="309" spans="1:2" ht="15">
      <c r="A309" s="69"/>
      <c r="B309" s="70"/>
    </row>
    <row r="310" spans="1:2" ht="15">
      <c r="A310" s="69"/>
      <c r="B310" s="70"/>
    </row>
    <row r="311" spans="1:2" ht="15">
      <c r="A311" s="69"/>
      <c r="B311" s="70"/>
    </row>
    <row r="312" spans="1:2" ht="15">
      <c r="A312" s="69"/>
      <c r="B312" s="70"/>
    </row>
    <row r="313" spans="1:2" ht="15">
      <c r="A313" s="69"/>
      <c r="B313" s="70"/>
    </row>
    <row r="314" spans="1:2" ht="15">
      <c r="A314" s="69"/>
      <c r="B314" s="70"/>
    </row>
    <row r="315" spans="1:2" ht="15">
      <c r="A315" s="69"/>
      <c r="B315" s="70"/>
    </row>
    <row r="316" spans="1:2" ht="15">
      <c r="A316" s="69"/>
      <c r="B316" s="70"/>
    </row>
    <row r="317" spans="1:2" ht="15">
      <c r="A317" s="69"/>
      <c r="B317" s="70"/>
    </row>
    <row r="318" spans="1:2" ht="15">
      <c r="A318" s="69"/>
      <c r="B318" s="70"/>
    </row>
    <row r="319" spans="1:2" ht="15">
      <c r="A319" s="69"/>
      <c r="B319" s="70"/>
    </row>
    <row r="320" spans="1:2" ht="15">
      <c r="A320" s="69"/>
      <c r="B320" s="70"/>
    </row>
    <row r="321" spans="1:2" ht="15">
      <c r="A321" s="69"/>
      <c r="B321" s="70"/>
    </row>
    <row r="322" spans="1:2" ht="15">
      <c r="A322" s="69"/>
      <c r="B322" s="70"/>
    </row>
    <row r="323" spans="1:2" ht="15">
      <c r="A323" s="69"/>
      <c r="B323" s="70"/>
    </row>
    <row r="324" spans="1:2" ht="15">
      <c r="A324" s="69"/>
      <c r="B324" s="70"/>
    </row>
    <row r="325" spans="1:2" ht="15">
      <c r="A325" s="69"/>
      <c r="B325" s="70"/>
    </row>
    <row r="326" spans="1:2" ht="15">
      <c r="A326" s="69"/>
      <c r="B326" s="70"/>
    </row>
    <row r="327" spans="1:2" ht="15">
      <c r="A327" s="69"/>
      <c r="B327" s="70"/>
    </row>
    <row r="328" spans="1:2" ht="15">
      <c r="A328" s="69"/>
      <c r="B328" s="70"/>
    </row>
    <row r="329" spans="1:2" ht="15">
      <c r="A329" s="69"/>
      <c r="B329" s="70"/>
    </row>
    <row r="330" spans="1:2" ht="15">
      <c r="A330" s="69"/>
      <c r="B330" s="70"/>
    </row>
    <row r="331" spans="1:2" ht="15">
      <c r="A331" s="69"/>
      <c r="B331" s="70"/>
    </row>
    <row r="332" spans="1:2" ht="15">
      <c r="A332" s="69"/>
      <c r="B332" s="70"/>
    </row>
    <row r="333" spans="1:2" ht="15">
      <c r="A333" s="69"/>
      <c r="B333" s="70"/>
    </row>
    <row r="334" spans="1:2" ht="15">
      <c r="A334" s="69"/>
      <c r="B334" s="70"/>
    </row>
    <row r="335" spans="1:2" ht="15">
      <c r="A335" s="69"/>
      <c r="B335" s="70"/>
    </row>
    <row r="336" spans="1:2" ht="15">
      <c r="A336" s="69"/>
      <c r="B336" s="70"/>
    </row>
    <row r="337" spans="1:2" ht="15">
      <c r="A337" s="69"/>
      <c r="B337" s="70"/>
    </row>
    <row r="338" spans="1:2" ht="15">
      <c r="A338" s="69"/>
      <c r="B338" s="70"/>
    </row>
    <row r="339" spans="1:2" ht="15">
      <c r="A339" s="69"/>
      <c r="B339" s="70"/>
    </row>
    <row r="340" spans="1:2" ht="15">
      <c r="A340" s="69"/>
      <c r="B340" s="70"/>
    </row>
    <row r="341" spans="1:2" ht="15">
      <c r="A341" s="69"/>
      <c r="B341" s="70"/>
    </row>
    <row r="342" spans="1:2" ht="15">
      <c r="A342" s="69"/>
      <c r="B342" s="70"/>
    </row>
    <row r="343" spans="1:2" ht="15">
      <c r="A343" s="69"/>
      <c r="B343" s="70"/>
    </row>
    <row r="344" spans="1:2" ht="15">
      <c r="A344" s="69"/>
      <c r="B344" s="70"/>
    </row>
    <row r="345" spans="1:2" ht="15">
      <c r="A345" s="69"/>
      <c r="B345" s="70"/>
    </row>
    <row r="346" spans="1:2" ht="15">
      <c r="A346" s="69"/>
      <c r="B346" s="70"/>
    </row>
    <row r="347" spans="1:2" ht="15">
      <c r="A347" s="69"/>
      <c r="B347" s="70"/>
    </row>
    <row r="348" spans="1:2" ht="15">
      <c r="A348" s="69"/>
      <c r="B348" s="70"/>
    </row>
    <row r="349" spans="1:2" ht="15">
      <c r="A349" s="69"/>
      <c r="B349" s="70"/>
    </row>
    <row r="350" spans="1:2" ht="15">
      <c r="A350" s="69"/>
      <c r="B350" s="70"/>
    </row>
    <row r="351" spans="1:2" ht="15">
      <c r="A351" s="69"/>
      <c r="B351" s="70"/>
    </row>
    <row r="352" spans="1:2" ht="15">
      <c r="A352" s="69"/>
      <c r="B352" s="70"/>
    </row>
    <row r="353" spans="1:2" ht="15">
      <c r="A353" s="69"/>
      <c r="B353" s="70"/>
    </row>
    <row r="354" spans="1:2" ht="15">
      <c r="A354" s="69"/>
      <c r="B354" s="70"/>
    </row>
    <row r="355" spans="1:2" ht="15">
      <c r="A355" s="69"/>
      <c r="B355" s="70"/>
    </row>
    <row r="356" spans="1:2" ht="15">
      <c r="A356" s="69"/>
      <c r="B356" s="70"/>
    </row>
    <row r="357" spans="1:2" ht="15">
      <c r="A357" s="69"/>
      <c r="B357" s="70"/>
    </row>
    <row r="358" spans="1:2" ht="15">
      <c r="A358" s="69"/>
      <c r="B358" s="70"/>
    </row>
    <row r="359" spans="1:2" ht="15">
      <c r="A359" s="69"/>
      <c r="B359" s="70"/>
    </row>
    <row r="360" spans="1:2" ht="15">
      <c r="A360" s="69"/>
      <c r="B360" s="70"/>
    </row>
    <row r="361" spans="1:2" ht="15">
      <c r="A361" s="69"/>
      <c r="B361" s="70"/>
    </row>
    <row r="362" spans="1:2" ht="15">
      <c r="A362" s="69"/>
      <c r="B362" s="70"/>
    </row>
    <row r="363" spans="1:2" ht="15">
      <c r="A363" s="69"/>
      <c r="B363" s="70"/>
    </row>
    <row r="364" spans="1:2" ht="15">
      <c r="A364" s="69"/>
      <c r="B364" s="70"/>
    </row>
    <row r="365" spans="1:2" ht="15">
      <c r="A365" s="69"/>
      <c r="B365" s="70"/>
    </row>
    <row r="366" spans="1:2" ht="15">
      <c r="A366" s="69"/>
      <c r="B366" s="70"/>
    </row>
    <row r="367" spans="1:2" ht="15">
      <c r="A367" s="69"/>
      <c r="B367" s="70"/>
    </row>
    <row r="368" spans="1:2" ht="15">
      <c r="A368" s="69"/>
      <c r="B368" s="70"/>
    </row>
    <row r="369" spans="1:2" ht="15">
      <c r="A369" s="69"/>
      <c r="B369" s="70"/>
    </row>
    <row r="370" spans="1:2" ht="15">
      <c r="A370" s="69"/>
      <c r="B370" s="70"/>
    </row>
    <row r="371" spans="1:2" ht="15">
      <c r="A371" s="69"/>
      <c r="B371" s="70"/>
    </row>
    <row r="372" spans="1:2" ht="15">
      <c r="A372" s="69"/>
      <c r="B372" s="70"/>
    </row>
    <row r="373" spans="1:2" ht="15">
      <c r="A373" s="69"/>
      <c r="B373" s="70"/>
    </row>
    <row r="374" spans="1:2" ht="15">
      <c r="A374" s="69"/>
      <c r="B374" s="70"/>
    </row>
    <row r="375" spans="1:2" ht="15">
      <c r="A375" s="69"/>
      <c r="B375" s="70"/>
    </row>
    <row r="376" spans="1:2" ht="15">
      <c r="A376" s="69"/>
      <c r="B376" s="70"/>
    </row>
    <row r="377" spans="1:2" ht="15">
      <c r="A377" s="69"/>
      <c r="B377" s="70"/>
    </row>
    <row r="378" spans="1:2" ht="15">
      <c r="A378" s="69"/>
      <c r="B378" s="70"/>
    </row>
    <row r="379" spans="1:2" ht="15">
      <c r="A379" s="69"/>
      <c r="B379" s="70"/>
    </row>
    <row r="380" spans="1:2" ht="15">
      <c r="A380" s="69"/>
      <c r="B380" s="70"/>
    </row>
    <row r="381" spans="1:2" ht="15">
      <c r="A381" s="69"/>
      <c r="B381" s="70"/>
    </row>
    <row r="382" spans="1:2" ht="15">
      <c r="A382" s="69"/>
      <c r="B382" s="70"/>
    </row>
    <row r="383" spans="1:2" ht="15">
      <c r="A383" s="69"/>
      <c r="B383" s="70"/>
    </row>
    <row r="384" spans="1:2" ht="15">
      <c r="A384" s="69"/>
      <c r="B384" s="70"/>
    </row>
    <row r="385" spans="1:2" ht="15">
      <c r="A385" s="69"/>
      <c r="B385" s="70"/>
    </row>
    <row r="386" spans="1:2" ht="15">
      <c r="A386" s="69"/>
      <c r="B386" s="70"/>
    </row>
    <row r="387" spans="1:2" ht="15">
      <c r="A387" s="69"/>
      <c r="B387" s="70"/>
    </row>
    <row r="388" spans="1:2" ht="15">
      <c r="A388" s="69"/>
      <c r="B388" s="70"/>
    </row>
    <row r="389" spans="1:2" ht="15">
      <c r="A389" s="69"/>
      <c r="B389" s="70"/>
    </row>
    <row r="390" spans="1:2" ht="15">
      <c r="A390" s="69"/>
      <c r="B390" s="70"/>
    </row>
    <row r="391" spans="1:2" ht="15">
      <c r="A391" s="69"/>
      <c r="B391" s="70"/>
    </row>
    <row r="392" spans="1:2" ht="15">
      <c r="A392" s="69"/>
      <c r="B392" s="70"/>
    </row>
    <row r="393" spans="1:2" ht="15">
      <c r="A393" s="69"/>
      <c r="B393" s="70"/>
    </row>
    <row r="394" spans="1:2" ht="15">
      <c r="A394" s="69"/>
      <c r="B394" s="70"/>
    </row>
    <row r="395" spans="1:2" ht="15">
      <c r="A395" s="69"/>
      <c r="B395" s="70"/>
    </row>
    <row r="396" spans="1:2" ht="15">
      <c r="A396" s="69"/>
      <c r="B396" s="70"/>
    </row>
    <row r="397" spans="1:2" ht="15">
      <c r="A397" s="69"/>
      <c r="B397" s="70"/>
    </row>
    <row r="398" spans="1:2" ht="15">
      <c r="A398" s="69"/>
      <c r="B398" s="70"/>
    </row>
    <row r="399" spans="1:2" ht="15">
      <c r="A399" s="69"/>
      <c r="B399" s="70"/>
    </row>
    <row r="400" spans="1:2" ht="15">
      <c r="A400" s="69"/>
      <c r="B400" s="70"/>
    </row>
    <row r="401" spans="1:2" ht="15">
      <c r="A401" s="69"/>
      <c r="B401" s="70"/>
    </row>
    <row r="402" spans="1:2" ht="15">
      <c r="A402" s="69"/>
      <c r="B402" s="70"/>
    </row>
    <row r="403" spans="1:2" ht="15">
      <c r="A403" s="69"/>
      <c r="B403" s="70"/>
    </row>
    <row r="404" spans="1:2" ht="15">
      <c r="A404" s="69"/>
      <c r="B404" s="70"/>
    </row>
    <row r="405" spans="1:2" ht="15">
      <c r="A405" s="69"/>
      <c r="B405" s="70"/>
    </row>
    <row r="406" spans="1:2" ht="15">
      <c r="A406" s="69"/>
      <c r="B406" s="70"/>
    </row>
    <row r="407" spans="1:2" ht="15">
      <c r="A407" s="69"/>
      <c r="B407" s="70"/>
    </row>
    <row r="408" spans="1:2" ht="15">
      <c r="A408" s="69"/>
      <c r="B408" s="70"/>
    </row>
    <row r="409" spans="1:2" ht="15">
      <c r="A409" s="69"/>
      <c r="B409" s="70"/>
    </row>
    <row r="410" spans="1:2" ht="15">
      <c r="A410" s="69"/>
      <c r="B410" s="70"/>
    </row>
    <row r="411" spans="1:2" ht="15">
      <c r="A411" s="69"/>
      <c r="B411" s="70"/>
    </row>
    <row r="412" spans="1:2" ht="15">
      <c r="A412" s="69"/>
      <c r="B412" s="70"/>
    </row>
    <row r="413" spans="1:2" ht="15">
      <c r="A413" s="69"/>
      <c r="B413" s="70"/>
    </row>
    <row r="414" spans="1:2" ht="15">
      <c r="A414" s="69"/>
      <c r="B414" s="70"/>
    </row>
    <row r="415" spans="1:2" ht="15">
      <c r="A415" s="69"/>
      <c r="B415" s="70"/>
    </row>
    <row r="416" spans="1:2" ht="15">
      <c r="A416" s="69"/>
      <c r="B416" s="70"/>
    </row>
    <row r="417" spans="1:2" ht="15">
      <c r="A417" s="69"/>
      <c r="B417" s="70"/>
    </row>
    <row r="418" spans="1:2" ht="15">
      <c r="A418" s="69"/>
      <c r="B418" s="70"/>
    </row>
    <row r="419" spans="1:2" ht="15">
      <c r="A419" s="69"/>
      <c r="B419" s="70"/>
    </row>
    <row r="420" spans="1:2" ht="15">
      <c r="A420" s="69"/>
      <c r="B420" s="70"/>
    </row>
    <row r="421" spans="1:2" ht="15">
      <c r="A421" s="69"/>
      <c r="B421" s="70"/>
    </row>
    <row r="422" spans="1:2" ht="15">
      <c r="A422" s="69"/>
      <c r="B422" s="70"/>
    </row>
    <row r="423" spans="1:2" ht="15">
      <c r="A423" s="69"/>
      <c r="B423" s="70"/>
    </row>
    <row r="424" spans="1:2" ht="15">
      <c r="A424" s="69"/>
      <c r="B424" s="70"/>
    </row>
    <row r="425" spans="1:2" ht="15">
      <c r="A425" s="69"/>
      <c r="B425" s="70"/>
    </row>
    <row r="426" spans="1:2" ht="15">
      <c r="A426" s="69"/>
      <c r="B426" s="70"/>
    </row>
    <row r="427" spans="1:2" ht="15">
      <c r="A427" s="69"/>
      <c r="B427" s="70"/>
    </row>
    <row r="428" spans="1:2" ht="15">
      <c r="A428" s="69"/>
      <c r="B428" s="70"/>
    </row>
    <row r="429" spans="1:2" ht="15">
      <c r="A429" s="69"/>
      <c r="B429" s="70"/>
    </row>
    <row r="430" spans="1:2" ht="15">
      <c r="A430" s="69"/>
      <c r="B430" s="70"/>
    </row>
    <row r="431" spans="1:2" ht="15">
      <c r="A431" s="69"/>
      <c r="B431" s="70"/>
    </row>
    <row r="432" spans="1:2" ht="15">
      <c r="A432" s="69"/>
      <c r="B432" s="70"/>
    </row>
    <row r="433" spans="1:2" ht="15">
      <c r="A433" s="69"/>
      <c r="B433" s="70"/>
    </row>
    <row r="434" spans="1:2" ht="15">
      <c r="A434" s="69"/>
      <c r="B434" s="70"/>
    </row>
    <row r="435" spans="1:2" ht="15">
      <c r="A435" s="69"/>
      <c r="B435" s="70"/>
    </row>
    <row r="436" spans="1:2" ht="15">
      <c r="A436" s="69"/>
      <c r="B436" s="70"/>
    </row>
    <row r="437" spans="1:2" ht="15">
      <c r="A437" s="69"/>
      <c r="B437" s="70"/>
    </row>
    <row r="438" spans="1:2" ht="15">
      <c r="A438" s="69"/>
      <c r="B438" s="70"/>
    </row>
    <row r="439" spans="1:2" ht="15">
      <c r="A439" s="69"/>
      <c r="B439" s="70"/>
    </row>
    <row r="440" spans="1:2" ht="15">
      <c r="A440" s="69"/>
      <c r="B440" s="70"/>
    </row>
    <row r="441" spans="1:2" ht="15">
      <c r="A441" s="69"/>
      <c r="B441" s="70"/>
    </row>
    <row r="442" spans="1:2" ht="15">
      <c r="A442" s="69"/>
      <c r="B442" s="70"/>
    </row>
    <row r="443" spans="1:2" ht="15">
      <c r="A443" s="69"/>
      <c r="B443" s="70"/>
    </row>
    <row r="444" spans="1:2" ht="15">
      <c r="A444" s="69"/>
      <c r="B444" s="70"/>
    </row>
    <row r="445" spans="1:2" ht="15">
      <c r="A445" s="69"/>
      <c r="B445" s="70"/>
    </row>
    <row r="446" spans="1:2" ht="15">
      <c r="A446" s="69"/>
      <c r="B446" s="70"/>
    </row>
    <row r="447" spans="1:2" ht="15">
      <c r="A447" s="69"/>
      <c r="B447" s="70"/>
    </row>
    <row r="448" spans="1:2" ht="15">
      <c r="A448" s="69"/>
      <c r="B448" s="70"/>
    </row>
    <row r="449" spans="1:2" ht="15">
      <c r="A449" s="69"/>
      <c r="B449" s="70"/>
    </row>
    <row r="450" spans="1:2" ht="15">
      <c r="A450" s="69"/>
      <c r="B450" s="70"/>
    </row>
    <row r="451" spans="1:2" ht="15">
      <c r="A451" s="69"/>
      <c r="B451" s="70"/>
    </row>
    <row r="452" spans="1:2" ht="15">
      <c r="A452" s="69"/>
      <c r="B452" s="70"/>
    </row>
    <row r="453" spans="1:2" ht="15">
      <c r="A453" s="69"/>
      <c r="B453" s="70"/>
    </row>
    <row r="454" spans="1:2" ht="15">
      <c r="A454" s="69"/>
      <c r="B454" s="70"/>
    </row>
    <row r="455" spans="1:2" ht="15">
      <c r="A455" s="69"/>
      <c r="B455" s="70"/>
    </row>
    <row r="456" spans="1:2" ht="15">
      <c r="A456" s="69"/>
      <c r="B456" s="70"/>
    </row>
    <row r="457" spans="1:2" ht="15">
      <c r="A457" s="69"/>
      <c r="B457" s="70"/>
    </row>
    <row r="458" spans="1:2" ht="15">
      <c r="A458" s="69"/>
      <c r="B458" s="70"/>
    </row>
    <row r="459" spans="1:2" ht="15">
      <c r="A459" s="69"/>
      <c r="B459" s="70"/>
    </row>
    <row r="460" spans="1:2" ht="15">
      <c r="A460" s="69"/>
      <c r="B460" s="70"/>
    </row>
    <row r="461" spans="1:2" ht="15">
      <c r="A461" s="69"/>
      <c r="B461" s="70"/>
    </row>
    <row r="462" spans="1:2" ht="15">
      <c r="A462" s="69"/>
      <c r="B462" s="70"/>
    </row>
    <row r="463" spans="1:2" ht="15">
      <c r="A463" s="69"/>
      <c r="B463" s="70"/>
    </row>
    <row r="464" spans="1:2" ht="15">
      <c r="A464" s="69"/>
      <c r="B464" s="70"/>
    </row>
    <row r="465" spans="1:2" ht="15">
      <c r="A465" s="69"/>
      <c r="B465" s="70"/>
    </row>
    <row r="466" spans="1:2" ht="15">
      <c r="A466" s="69"/>
      <c r="B466" s="70"/>
    </row>
    <row r="467" spans="1:2" ht="15">
      <c r="A467" s="69"/>
      <c r="B467" s="70"/>
    </row>
    <row r="468" spans="1:2" ht="15">
      <c r="A468" s="69"/>
      <c r="B468" s="70"/>
    </row>
    <row r="469" spans="1:2" ht="15">
      <c r="A469" s="69"/>
      <c r="B469" s="70"/>
    </row>
    <row r="470" spans="1:2" ht="15">
      <c r="A470" s="69"/>
      <c r="B470" s="70"/>
    </row>
    <row r="471" spans="1:2" ht="15">
      <c r="A471" s="69"/>
      <c r="B471" s="70"/>
    </row>
    <row r="472" spans="1:2" ht="15">
      <c r="A472" s="69"/>
      <c r="B472" s="70"/>
    </row>
    <row r="473" spans="1:2" ht="15">
      <c r="A473" s="69"/>
      <c r="B473" s="70"/>
    </row>
    <row r="474" spans="1:2" ht="15">
      <c r="A474" s="69"/>
      <c r="B474" s="70"/>
    </row>
    <row r="475" spans="1:2" ht="15">
      <c r="A475" s="69"/>
      <c r="B475" s="70"/>
    </row>
    <row r="476" spans="1:2" ht="15">
      <c r="A476" s="69"/>
      <c r="B476" s="70"/>
    </row>
    <row r="477" spans="1:2" ht="15">
      <c r="A477" s="69"/>
      <c r="B477" s="70"/>
    </row>
    <row r="478" spans="1:2" ht="15">
      <c r="A478" s="69"/>
      <c r="B478" s="70"/>
    </row>
    <row r="479" spans="1:2" ht="15">
      <c r="A479" s="69"/>
      <c r="B479" s="70"/>
    </row>
    <row r="480" spans="1:2" ht="15">
      <c r="A480" s="69"/>
      <c r="B480" s="70"/>
    </row>
    <row r="481" spans="1:2" ht="15">
      <c r="A481" s="69"/>
      <c r="B481" s="70"/>
    </row>
    <row r="482" spans="1:2" ht="15">
      <c r="A482" s="69"/>
      <c r="B482" s="70"/>
    </row>
    <row r="483" spans="1:2" ht="15">
      <c r="A483" s="69"/>
      <c r="B483" s="70"/>
    </row>
    <row r="484" spans="1:2" ht="15">
      <c r="A484" s="69"/>
      <c r="B484" s="70"/>
    </row>
    <row r="485" spans="1:2" ht="15">
      <c r="A485" s="69"/>
      <c r="B485" s="70"/>
    </row>
    <row r="486" spans="1:2" ht="15">
      <c r="A486" s="69"/>
      <c r="B486" s="70"/>
    </row>
    <row r="487" spans="1:2" ht="15">
      <c r="A487" s="69"/>
      <c r="B487" s="70"/>
    </row>
    <row r="488" spans="1:2" ht="15">
      <c r="A488" s="69"/>
      <c r="B488" s="70"/>
    </row>
    <row r="489" spans="1:2" ht="15">
      <c r="A489" s="69"/>
      <c r="B489" s="70"/>
    </row>
    <row r="490" spans="1:2" ht="15">
      <c r="A490" s="69"/>
      <c r="B490" s="70"/>
    </row>
    <row r="491" spans="1:2" ht="15">
      <c r="A491" s="69"/>
      <c r="B491" s="70"/>
    </row>
    <row r="492" spans="1:2" ht="15">
      <c r="A492" s="69"/>
      <c r="B492" s="70"/>
    </row>
    <row r="493" spans="1:2" ht="15">
      <c r="A493" s="69"/>
      <c r="B493" s="70"/>
    </row>
    <row r="494" spans="1:2" ht="15">
      <c r="A494" s="69"/>
      <c r="B494" s="70"/>
    </row>
    <row r="495" spans="1:2" ht="15">
      <c r="A495" s="69"/>
      <c r="B495" s="70"/>
    </row>
    <row r="496" spans="1:2" ht="15">
      <c r="A496" s="69"/>
      <c r="B496" s="70"/>
    </row>
    <row r="497" spans="1:2" ht="15">
      <c r="A497" s="69"/>
      <c r="B497" s="70"/>
    </row>
    <row r="498" spans="1:2" ht="15">
      <c r="A498" s="69"/>
      <c r="B498" s="70"/>
    </row>
    <row r="499" spans="1:2" ht="15">
      <c r="A499" s="69"/>
      <c r="B499" s="70"/>
    </row>
    <row r="500" spans="1:2" ht="15">
      <c r="A500" s="69"/>
      <c r="B500" s="70"/>
    </row>
    <row r="501" spans="1:2" ht="15">
      <c r="A501" s="69"/>
      <c r="B501" s="70"/>
    </row>
    <row r="502" spans="1:2" ht="15">
      <c r="A502" s="69"/>
      <c r="B502" s="70"/>
    </row>
    <row r="503" spans="1:2" ht="15">
      <c r="A503" s="69"/>
      <c r="B503" s="70"/>
    </row>
    <row r="504" spans="1:2" ht="15">
      <c r="A504" s="69"/>
      <c r="B504" s="70"/>
    </row>
    <row r="505" spans="1:2" ht="15">
      <c r="A505" s="69"/>
      <c r="B505" s="70"/>
    </row>
    <row r="506" spans="1:2" ht="15">
      <c r="A506" s="69"/>
      <c r="B506" s="70"/>
    </row>
    <row r="507" spans="1:2" ht="15">
      <c r="A507" s="69"/>
      <c r="B507" s="70"/>
    </row>
    <row r="508" spans="1:2" ht="15">
      <c r="A508" s="69"/>
      <c r="B508" s="70"/>
    </row>
    <row r="509" spans="1:2" ht="15">
      <c r="A509" s="69"/>
      <c r="B509" s="70"/>
    </row>
    <row r="510" spans="1:2" ht="15">
      <c r="A510" s="69"/>
      <c r="B510" s="70"/>
    </row>
    <row r="511" spans="1:2" ht="15">
      <c r="A511" s="69"/>
      <c r="B511" s="70"/>
    </row>
    <row r="512" spans="1:2" ht="15">
      <c r="A512" s="69"/>
      <c r="B512" s="70"/>
    </row>
    <row r="513" spans="1:2" ht="15">
      <c r="A513" s="69"/>
      <c r="B513" s="70"/>
    </row>
    <row r="514" spans="1:2" ht="15">
      <c r="A514" s="69"/>
      <c r="B514" s="70"/>
    </row>
    <row r="515" spans="1:2" ht="15">
      <c r="A515" s="69"/>
      <c r="B515" s="70"/>
    </row>
    <row r="516" spans="1:2" ht="15">
      <c r="A516" s="69"/>
      <c r="B516" s="70"/>
    </row>
    <row r="517" spans="1:2" ht="15">
      <c r="A517" s="69"/>
      <c r="B517" s="70"/>
    </row>
    <row r="518" spans="1:2" ht="15">
      <c r="A518" s="69"/>
      <c r="B518" s="70"/>
    </row>
    <row r="519" spans="1:2" ht="15">
      <c r="A519" s="69"/>
      <c r="B519" s="70"/>
    </row>
    <row r="520" spans="1:2" ht="15">
      <c r="A520" s="69"/>
      <c r="B520" s="70"/>
    </row>
    <row r="521" spans="1:2" ht="15">
      <c r="A521" s="69"/>
      <c r="B521" s="70"/>
    </row>
    <row r="522" spans="1:2" ht="15">
      <c r="A522" s="69"/>
      <c r="B522" s="70"/>
    </row>
    <row r="523" spans="1:2" ht="15">
      <c r="A523" s="69"/>
      <c r="B523" s="70"/>
    </row>
    <row r="524" spans="1:2" ht="15">
      <c r="A524" s="69"/>
      <c r="B524" s="70"/>
    </row>
    <row r="525" spans="1:2" ht="15">
      <c r="A525" s="69"/>
      <c r="B525" s="70"/>
    </row>
    <row r="526" spans="1:2" ht="15">
      <c r="A526" s="69"/>
      <c r="B526" s="70"/>
    </row>
    <row r="527" spans="1:2" ht="15">
      <c r="A527" s="69"/>
      <c r="B527" s="70"/>
    </row>
    <row r="528" spans="1:2" ht="15">
      <c r="A528" s="69"/>
      <c r="B528" s="70"/>
    </row>
    <row r="529" spans="1:2" ht="15">
      <c r="A529" s="69"/>
      <c r="B529" s="70"/>
    </row>
    <row r="530" spans="1:2" ht="15">
      <c r="A530" s="69"/>
      <c r="B530" s="70"/>
    </row>
    <row r="531" spans="1:2" ht="15">
      <c r="A531" s="69"/>
      <c r="B531" s="70"/>
    </row>
    <row r="532" spans="1:2" ht="15">
      <c r="A532" s="69"/>
      <c r="B532" s="70"/>
    </row>
    <row r="533" spans="1:2" ht="15">
      <c r="A533" s="69"/>
      <c r="B533" s="70"/>
    </row>
    <row r="534" spans="1:2" ht="15">
      <c r="A534" s="69"/>
      <c r="B534" s="70"/>
    </row>
    <row r="535" spans="1:2" ht="15">
      <c r="A535" s="69"/>
      <c r="B535" s="70"/>
    </row>
    <row r="536" spans="1:2" ht="15">
      <c r="A536" s="69"/>
      <c r="B536" s="70"/>
    </row>
    <row r="537" spans="1:2" ht="15">
      <c r="A537" s="69"/>
      <c r="B537" s="70"/>
    </row>
    <row r="538" spans="1:2" ht="15">
      <c r="A538" s="69"/>
      <c r="B538" s="70"/>
    </row>
    <row r="539" spans="1:2" ht="15">
      <c r="A539" s="69"/>
      <c r="B539" s="70"/>
    </row>
    <row r="540" spans="1:2" ht="15">
      <c r="A540" s="69"/>
      <c r="B540" s="70"/>
    </row>
    <row r="541" spans="1:2" ht="15">
      <c r="A541" s="69"/>
      <c r="B541" s="70"/>
    </row>
    <row r="542" spans="1:2" ht="15">
      <c r="A542" s="69"/>
      <c r="B542" s="70"/>
    </row>
    <row r="543" spans="1:2" ht="15">
      <c r="A543" s="69"/>
      <c r="B543" s="70"/>
    </row>
    <row r="544" spans="1:2" ht="15">
      <c r="A544" s="69"/>
      <c r="B544" s="70"/>
    </row>
    <row r="545" spans="1:2" ht="15">
      <c r="A545" s="69"/>
      <c r="B545" s="70"/>
    </row>
    <row r="546" spans="1:2" ht="15">
      <c r="A546" s="69"/>
      <c r="B546" s="70"/>
    </row>
    <row r="547" spans="1:2" ht="15">
      <c r="A547" s="69"/>
      <c r="B547" s="70"/>
    </row>
    <row r="548" spans="1:2" ht="15">
      <c r="A548" s="69"/>
      <c r="B548" s="70"/>
    </row>
    <row r="549" spans="1:2" ht="15">
      <c r="A549" s="69"/>
      <c r="B549" s="70"/>
    </row>
    <row r="550" spans="1:2" ht="15">
      <c r="A550" s="69"/>
      <c r="B550" s="70"/>
    </row>
    <row r="551" spans="1:2" ht="15">
      <c r="A551" s="69"/>
      <c r="B551" s="70"/>
    </row>
    <row r="552" spans="1:2" ht="15">
      <c r="A552" s="69"/>
      <c r="B552" s="70"/>
    </row>
    <row r="553" spans="1:2" ht="15">
      <c r="A553" s="69"/>
      <c r="B553" s="70"/>
    </row>
    <row r="554" spans="1:2" ht="15">
      <c r="A554" s="69"/>
      <c r="B554" s="70"/>
    </row>
    <row r="555" spans="1:2" ht="15">
      <c r="A555" s="69"/>
      <c r="B555" s="70"/>
    </row>
    <row r="556" spans="1:2" ht="15">
      <c r="A556" s="69"/>
      <c r="B556" s="70"/>
    </row>
    <row r="557" spans="1:2" ht="15">
      <c r="A557" s="69"/>
      <c r="B557" s="70"/>
    </row>
    <row r="558" spans="1:2" ht="15">
      <c r="A558" s="69"/>
      <c r="B558" s="70"/>
    </row>
    <row r="559" spans="1:2" ht="15">
      <c r="A559" s="69"/>
      <c r="B559" s="70"/>
    </row>
    <row r="560" spans="1:2" ht="15">
      <c r="A560" s="69"/>
      <c r="B560" s="70"/>
    </row>
    <row r="561" spans="1:2" ht="15">
      <c r="A561" s="69"/>
      <c r="B561" s="70"/>
    </row>
    <row r="562" spans="1:2" ht="15">
      <c r="A562" s="69"/>
      <c r="B562" s="70"/>
    </row>
    <row r="563" spans="1:2" ht="15">
      <c r="A563" s="69"/>
      <c r="B563" s="70"/>
    </row>
    <row r="564" spans="1:2" ht="15">
      <c r="A564" s="69"/>
      <c r="B564" s="70"/>
    </row>
    <row r="565" spans="1:2" ht="15">
      <c r="A565" s="69"/>
      <c r="B565" s="70"/>
    </row>
    <row r="566" spans="1:2" ht="15">
      <c r="A566" s="69"/>
      <c r="B566" s="70"/>
    </row>
    <row r="567" spans="1:2" ht="15">
      <c r="A567" s="69"/>
      <c r="B567" s="70"/>
    </row>
    <row r="568" spans="1:2" ht="15">
      <c r="A568" s="69"/>
      <c r="B568" s="70"/>
    </row>
    <row r="569" spans="1:2" ht="15">
      <c r="A569" s="69"/>
      <c r="B569" s="70"/>
    </row>
    <row r="570" spans="1:2" ht="15">
      <c r="A570" s="69"/>
      <c r="B570" s="70"/>
    </row>
    <row r="571" spans="1:2" ht="15">
      <c r="A571" s="69"/>
      <c r="B571" s="70"/>
    </row>
    <row r="572" spans="1:2" ht="15">
      <c r="A572" s="69"/>
      <c r="B572" s="70"/>
    </row>
    <row r="573" spans="1:2" ht="15">
      <c r="A573" s="69"/>
      <c r="B573" s="70"/>
    </row>
    <row r="574" spans="1:2" ht="15">
      <c r="A574" s="69"/>
      <c r="B574" s="70"/>
    </row>
    <row r="575" spans="1:2" ht="15">
      <c r="A575" s="69"/>
      <c r="B575" s="70"/>
    </row>
    <row r="576" spans="1:2" ht="15">
      <c r="A576" s="69"/>
      <c r="B576" s="70"/>
    </row>
    <row r="577" spans="1:2" ht="15">
      <c r="A577" s="69"/>
      <c r="B577" s="70"/>
    </row>
    <row r="578" spans="1:2" ht="15">
      <c r="A578" s="69"/>
      <c r="B578" s="70"/>
    </row>
    <row r="579" spans="1:2" ht="15">
      <c r="A579" s="69"/>
      <c r="B579" s="70"/>
    </row>
    <row r="580" spans="1:2" ht="15">
      <c r="A580" s="69"/>
      <c r="B580" s="70"/>
    </row>
    <row r="581" spans="1:2" ht="15">
      <c r="A581" s="69"/>
      <c r="B581" s="70"/>
    </row>
    <row r="582" spans="1:2" ht="15">
      <c r="A582" s="69"/>
      <c r="B582" s="70"/>
    </row>
    <row r="583" spans="1:2" ht="15">
      <c r="A583" s="69"/>
      <c r="B583" s="70"/>
    </row>
    <row r="584" spans="1:2" ht="15">
      <c r="A584" s="69"/>
      <c r="B584" s="70"/>
    </row>
    <row r="585" spans="1:2" ht="15">
      <c r="A585" s="69"/>
      <c r="B585" s="70"/>
    </row>
    <row r="586" spans="1:2" ht="15">
      <c r="A586" s="69"/>
      <c r="B586" s="70"/>
    </row>
    <row r="587" spans="1:2" ht="15">
      <c r="A587" s="69"/>
      <c r="B587" s="70"/>
    </row>
    <row r="588" spans="1:2" ht="15">
      <c r="A588" s="69"/>
      <c r="B588" s="70"/>
    </row>
    <row r="589" spans="1:2" ht="15">
      <c r="A589" s="69"/>
      <c r="B589" s="70"/>
    </row>
    <row r="590" spans="1:2" ht="15">
      <c r="A590" s="69"/>
      <c r="B590" s="70"/>
    </row>
    <row r="591" spans="1:2" ht="15">
      <c r="A591" s="69"/>
      <c r="B591" s="70"/>
    </row>
    <row r="592" spans="1:2" ht="15">
      <c r="A592" s="69"/>
      <c r="B592" s="70"/>
    </row>
    <row r="593" spans="1:2" ht="15">
      <c r="A593" s="69"/>
      <c r="B593" s="70"/>
    </row>
    <row r="594" spans="1:2" ht="15">
      <c r="A594" s="69"/>
      <c r="B594" s="70"/>
    </row>
    <row r="595" spans="1:2" ht="15">
      <c r="A595" s="69"/>
      <c r="B595" s="70"/>
    </row>
    <row r="596" spans="1:2" ht="15">
      <c r="A596" s="69"/>
      <c r="B596" s="70"/>
    </row>
    <row r="597" spans="1:2" ht="15">
      <c r="A597" s="69"/>
      <c r="B597" s="70"/>
    </row>
    <row r="598" spans="1:2" ht="15">
      <c r="A598" s="69"/>
      <c r="B598" s="70"/>
    </row>
    <row r="599" spans="1:2" ht="15">
      <c r="A599" s="69"/>
      <c r="B599" s="70"/>
    </row>
    <row r="600" spans="1:2" ht="15">
      <c r="A600" s="69"/>
      <c r="B600" s="70"/>
    </row>
    <row r="601" spans="1:2" ht="15">
      <c r="A601" s="69"/>
      <c r="B601" s="70"/>
    </row>
    <row r="602" spans="1:2" ht="15">
      <c r="A602" s="69"/>
      <c r="B602" s="70"/>
    </row>
    <row r="603" spans="1:2" ht="15">
      <c r="A603" s="69"/>
      <c r="B603" s="70"/>
    </row>
    <row r="604" spans="1:2" ht="15">
      <c r="A604" s="69"/>
      <c r="B604" s="70"/>
    </row>
    <row r="605" spans="1:2" ht="15">
      <c r="A605" s="69"/>
      <c r="B605" s="70"/>
    </row>
    <row r="606" spans="1:2" ht="15">
      <c r="A606" s="69"/>
      <c r="B606" s="70"/>
    </row>
    <row r="607" spans="1:2" ht="15">
      <c r="A607" s="69"/>
      <c r="B607" s="70"/>
    </row>
    <row r="608" spans="1:2" ht="15">
      <c r="A608" s="69"/>
      <c r="B608" s="70"/>
    </row>
    <row r="609" spans="1:2" ht="15">
      <c r="A609" s="69"/>
      <c r="B609" s="70"/>
    </row>
    <row r="610" spans="1:2" ht="15">
      <c r="A610" s="69"/>
      <c r="B610" s="70"/>
    </row>
    <row r="611" spans="1:2" ht="15">
      <c r="A611" s="69"/>
      <c r="B611" s="70"/>
    </row>
    <row r="612" spans="1:2" ht="15">
      <c r="A612" s="69"/>
      <c r="B612" s="70"/>
    </row>
    <row r="613" spans="1:2" ht="15">
      <c r="A613" s="69"/>
      <c r="B613" s="70"/>
    </row>
    <row r="614" spans="1:2" ht="15">
      <c r="A614" s="69"/>
      <c r="B614" s="70"/>
    </row>
    <row r="615" spans="1:2" ht="15">
      <c r="A615" s="69"/>
      <c r="B615" s="70"/>
    </row>
    <row r="616" spans="1:2" ht="15">
      <c r="A616" s="69"/>
      <c r="B616" s="70"/>
    </row>
    <row r="617" spans="1:2" ht="15">
      <c r="A617" s="69"/>
      <c r="B617" s="70"/>
    </row>
    <row r="618" spans="1:2" ht="15">
      <c r="A618" s="69"/>
      <c r="B618" s="70"/>
    </row>
    <row r="619" spans="1:2" ht="15">
      <c r="A619" s="69"/>
      <c r="B619" s="70"/>
    </row>
    <row r="620" spans="1:2" ht="15">
      <c r="A620" s="69"/>
      <c r="B620" s="70"/>
    </row>
    <row r="621" spans="1:2" ht="15">
      <c r="A621" s="69"/>
      <c r="B621" s="70"/>
    </row>
    <row r="622" spans="1:2" ht="15">
      <c r="A622" s="69"/>
      <c r="B622" s="70"/>
    </row>
    <row r="623" spans="1:2" ht="15">
      <c r="A623" s="69"/>
      <c r="B623" s="70"/>
    </row>
    <row r="624" spans="1:2" ht="15">
      <c r="A624" s="69"/>
      <c r="B624" s="70"/>
    </row>
    <row r="625" spans="1:2" ht="15">
      <c r="A625" s="69"/>
      <c r="B625" s="70"/>
    </row>
    <row r="626" spans="1:2" ht="15">
      <c r="A626" s="69"/>
      <c r="B626" s="70"/>
    </row>
    <row r="627" spans="1:2" ht="15">
      <c r="A627" s="69"/>
      <c r="B627" s="70"/>
    </row>
    <row r="628" spans="1:2" ht="15">
      <c r="A628" s="69"/>
      <c r="B628" s="70"/>
    </row>
    <row r="629" spans="1:2" ht="15">
      <c r="A629" s="69"/>
      <c r="B629" s="70"/>
    </row>
    <row r="630" spans="1:2" ht="15">
      <c r="A630" s="69"/>
      <c r="B630" s="70"/>
    </row>
    <row r="631" spans="1:2" ht="15">
      <c r="A631" s="69"/>
      <c r="B631" s="70"/>
    </row>
    <row r="632" spans="1:2" ht="15">
      <c r="A632" s="69"/>
      <c r="B632" s="70"/>
    </row>
    <row r="633" spans="1:2" ht="15">
      <c r="A633" s="69"/>
      <c r="B633" s="70"/>
    </row>
    <row r="634" spans="1:2" ht="15">
      <c r="A634" s="69"/>
      <c r="B634" s="70"/>
    </row>
    <row r="635" spans="1:2" ht="15">
      <c r="A635" s="69"/>
      <c r="B635" s="70"/>
    </row>
    <row r="636" spans="1:2" ht="15">
      <c r="A636" s="69"/>
      <c r="B636" s="70"/>
    </row>
    <row r="637" spans="1:2" ht="15">
      <c r="A637" s="69"/>
      <c r="B637" s="70"/>
    </row>
    <row r="638" spans="1:2" ht="15">
      <c r="A638" s="69"/>
      <c r="B638" s="70"/>
    </row>
    <row r="639" spans="1:2" ht="15">
      <c r="A639" s="69"/>
      <c r="B639" s="70"/>
    </row>
    <row r="640" spans="1:2" ht="15">
      <c r="A640" s="69"/>
      <c r="B640" s="70"/>
    </row>
    <row r="641" spans="1:2" ht="15">
      <c r="A641" s="69"/>
      <c r="B641" s="70"/>
    </row>
    <row r="642" spans="1:2" ht="15">
      <c r="A642" s="69"/>
      <c r="B642" s="70"/>
    </row>
    <row r="643" spans="1:2" ht="15">
      <c r="A643" s="69"/>
      <c r="B643" s="70"/>
    </row>
    <row r="644" spans="1:2" ht="15">
      <c r="A644" s="69"/>
      <c r="B644" s="70"/>
    </row>
    <row r="645" spans="1:2" ht="15">
      <c r="A645" s="69"/>
      <c r="B645" s="70"/>
    </row>
    <row r="646" spans="1:2" ht="15">
      <c r="A646" s="69"/>
      <c r="B646" s="70"/>
    </row>
    <row r="647" spans="1:2" ht="15">
      <c r="A647" s="69"/>
      <c r="B647" s="70"/>
    </row>
    <row r="648" spans="1:2" ht="15">
      <c r="A648" s="69"/>
      <c r="B648" s="70"/>
    </row>
    <row r="649" spans="1:2" ht="15">
      <c r="A649" s="69"/>
      <c r="B649" s="70"/>
    </row>
    <row r="650" spans="1:2" ht="15">
      <c r="A650" s="69"/>
      <c r="B650" s="70"/>
    </row>
    <row r="651" spans="1:2" ht="15">
      <c r="A651" s="69"/>
      <c r="B651" s="70"/>
    </row>
    <row r="652" spans="1:2" ht="15">
      <c r="A652" s="69"/>
      <c r="B652" s="70"/>
    </row>
    <row r="653" spans="1:2" ht="15">
      <c r="A653" s="69"/>
      <c r="B653" s="70"/>
    </row>
    <row r="654" spans="1:2" ht="15">
      <c r="A654" s="69"/>
      <c r="B654" s="70"/>
    </row>
    <row r="655" spans="1:2" ht="15">
      <c r="A655" s="69"/>
      <c r="B655" s="70"/>
    </row>
    <row r="656" spans="1:2" ht="15">
      <c r="A656" s="69"/>
      <c r="B656" s="70"/>
    </row>
    <row r="657" spans="1:2" ht="15">
      <c r="A657" s="69"/>
      <c r="B657" s="70"/>
    </row>
    <row r="658" spans="1:2" ht="15">
      <c r="A658" s="69"/>
      <c r="B658" s="70"/>
    </row>
    <row r="659" spans="1:2" ht="15">
      <c r="A659" s="69"/>
      <c r="B659" s="70"/>
    </row>
    <row r="660" spans="1:2" ht="15">
      <c r="A660" s="69"/>
      <c r="B660" s="70"/>
    </row>
    <row r="661" spans="1:2" ht="15">
      <c r="A661" s="69"/>
      <c r="B661" s="70"/>
    </row>
    <row r="662" spans="1:2" ht="15">
      <c r="A662" s="69"/>
      <c r="B662" s="70"/>
    </row>
    <row r="663" spans="1:2" ht="15">
      <c r="A663" s="69"/>
      <c r="B663" s="70"/>
    </row>
    <row r="664" spans="1:2" ht="15">
      <c r="A664" s="69"/>
      <c r="B664" s="70"/>
    </row>
    <row r="665" spans="1:2" ht="15">
      <c r="A665" s="69"/>
      <c r="B665" s="70"/>
    </row>
    <row r="666" spans="1:2" ht="15">
      <c r="A666" s="69"/>
      <c r="B666" s="70"/>
    </row>
    <row r="667" spans="1:2" ht="15">
      <c r="A667" s="69"/>
      <c r="B667" s="70"/>
    </row>
    <row r="668" spans="1:2" ht="15">
      <c r="A668" s="69"/>
      <c r="B668" s="70"/>
    </row>
    <row r="669" spans="1:2" ht="15">
      <c r="A669" s="69"/>
      <c r="B669" s="70"/>
    </row>
    <row r="670" spans="1:2" ht="15">
      <c r="A670" s="69"/>
      <c r="B670" s="70"/>
    </row>
    <row r="671" spans="1:2" ht="15">
      <c r="A671" s="69"/>
      <c r="B671" s="70"/>
    </row>
    <row r="672" spans="1:2" ht="15">
      <c r="A672" s="69"/>
      <c r="B672" s="70"/>
    </row>
    <row r="673" spans="1:2" ht="15">
      <c r="A673" s="69"/>
      <c r="B673" s="70"/>
    </row>
    <row r="674" spans="1:2" ht="15">
      <c r="A674" s="69"/>
      <c r="B674" s="70"/>
    </row>
    <row r="675" spans="1:2" ht="15">
      <c r="A675" s="69"/>
      <c r="B675" s="70"/>
    </row>
    <row r="676" spans="1:2" ht="15">
      <c r="A676" s="69"/>
      <c r="B676" s="70"/>
    </row>
    <row r="677" spans="1:2" ht="15">
      <c r="A677" s="69"/>
      <c r="B677" s="70"/>
    </row>
    <row r="678" spans="1:2" ht="15">
      <c r="A678" s="69"/>
      <c r="B678" s="70"/>
    </row>
    <row r="679" spans="1:2" ht="15">
      <c r="A679" s="69"/>
      <c r="B679" s="70"/>
    </row>
    <row r="680" spans="1:2" ht="15">
      <c r="A680" s="69"/>
      <c r="B680" s="70"/>
    </row>
    <row r="681" spans="1:2" ht="15">
      <c r="A681" s="69"/>
      <c r="B681" s="70"/>
    </row>
    <row r="682" spans="1:2" ht="15">
      <c r="A682" s="69"/>
      <c r="B682" s="70"/>
    </row>
    <row r="683" spans="1:2" ht="15">
      <c r="A683" s="69"/>
      <c r="B683" s="70"/>
    </row>
    <row r="684" spans="1:2" ht="15">
      <c r="A684" s="69"/>
      <c r="B684" s="70"/>
    </row>
    <row r="685" spans="1:2" ht="15">
      <c r="A685" s="69"/>
      <c r="B685" s="70"/>
    </row>
    <row r="686" spans="1:2" ht="15">
      <c r="A686" s="69"/>
      <c r="B686" s="70"/>
    </row>
    <row r="687" spans="1:2" ht="15">
      <c r="A687" s="69"/>
      <c r="B687" s="70"/>
    </row>
    <row r="688" spans="1:2" ht="15">
      <c r="A688" s="69"/>
      <c r="B688" s="70"/>
    </row>
    <row r="689" spans="1:2" ht="15">
      <c r="A689" s="69"/>
      <c r="B689" s="70"/>
    </row>
    <row r="690" spans="1:2" ht="15">
      <c r="A690" s="69"/>
      <c r="B690" s="70"/>
    </row>
    <row r="691" spans="1:2" ht="15">
      <c r="A691" s="69"/>
      <c r="B691" s="70"/>
    </row>
    <row r="692" spans="1:2" ht="15">
      <c r="A692" s="69"/>
      <c r="B692" s="70"/>
    </row>
    <row r="693" spans="1:2" ht="15">
      <c r="A693" s="69"/>
      <c r="B693" s="70"/>
    </row>
    <row r="694" spans="1:2" ht="15">
      <c r="A694" s="69"/>
      <c r="B694" s="70"/>
    </row>
    <row r="695" spans="1:2" ht="15">
      <c r="A695" s="69"/>
      <c r="B695" s="70"/>
    </row>
    <row r="696" spans="1:2" ht="15">
      <c r="A696" s="69"/>
      <c r="B696" s="70"/>
    </row>
    <row r="697" spans="1:2" ht="15">
      <c r="A697" s="69"/>
      <c r="B697" s="70"/>
    </row>
    <row r="698" spans="1:2" ht="15">
      <c r="A698" s="69"/>
      <c r="B698" s="70"/>
    </row>
    <row r="699" spans="1:2" ht="15">
      <c r="A699" s="69"/>
      <c r="B699" s="70"/>
    </row>
    <row r="700" spans="1:2" ht="15">
      <c r="A700" s="69"/>
      <c r="B700" s="70"/>
    </row>
    <row r="701" spans="1:2" ht="15">
      <c r="A701" s="69"/>
      <c r="B701" s="70"/>
    </row>
    <row r="702" spans="1:2" ht="15">
      <c r="A702" s="69"/>
      <c r="B702" s="70"/>
    </row>
    <row r="703" spans="1:2" ht="15">
      <c r="A703" s="69"/>
      <c r="B703" s="70"/>
    </row>
    <row r="704" spans="1:2" ht="15">
      <c r="A704" s="69"/>
      <c r="B704" s="70"/>
    </row>
    <row r="705" spans="1:2" ht="15">
      <c r="A705" s="69"/>
      <c r="B705" s="70"/>
    </row>
    <row r="706" spans="1:2" ht="15">
      <c r="A706" s="69"/>
      <c r="B706" s="70"/>
    </row>
    <row r="707" spans="1:2" ht="15">
      <c r="A707" s="69"/>
      <c r="B707" s="70"/>
    </row>
    <row r="708" spans="1:2" ht="15">
      <c r="A708" s="69"/>
      <c r="B708" s="70"/>
    </row>
    <row r="709" spans="1:2" ht="15">
      <c r="A709" s="69"/>
      <c r="B709" s="70"/>
    </row>
    <row r="710" spans="1:2" ht="15">
      <c r="A710" s="69"/>
      <c r="B710" s="70"/>
    </row>
    <row r="711" spans="1:2" ht="15">
      <c r="A711" s="69"/>
      <c r="B711" s="70"/>
    </row>
    <row r="712" spans="1:2" ht="15">
      <c r="A712" s="69"/>
      <c r="B712" s="70"/>
    </row>
    <row r="713" spans="1:2" ht="15">
      <c r="A713" s="69"/>
      <c r="B713" s="70"/>
    </row>
    <row r="714" spans="1:2" ht="15">
      <c r="A714" s="69"/>
      <c r="B714" s="70"/>
    </row>
    <row r="715" spans="1:2" ht="15">
      <c r="A715" s="69"/>
      <c r="B715" s="70"/>
    </row>
    <row r="716" spans="1:2" ht="15">
      <c r="A716" s="69"/>
      <c r="B716" s="70"/>
    </row>
    <row r="717" spans="1:2" ht="15">
      <c r="A717" s="69"/>
      <c r="B717" s="70"/>
    </row>
    <row r="718" spans="1:2" ht="15">
      <c r="A718" s="69"/>
      <c r="B718" s="70"/>
    </row>
    <row r="719" spans="1:2" ht="15">
      <c r="A719" s="69"/>
      <c r="B719" s="70"/>
    </row>
    <row r="720" spans="1:2" ht="15">
      <c r="A720" s="69"/>
      <c r="B720" s="70"/>
    </row>
    <row r="721" spans="1:2" ht="15">
      <c r="A721" s="69"/>
      <c r="B721" s="70"/>
    </row>
    <row r="722" spans="1:2" ht="15">
      <c r="A722" s="69"/>
      <c r="B722" s="70"/>
    </row>
    <row r="723" spans="1:2" ht="15">
      <c r="A723" s="69"/>
      <c r="B723" s="70"/>
    </row>
    <row r="724" spans="1:2" ht="15">
      <c r="A724" s="69"/>
      <c r="B724" s="70"/>
    </row>
    <row r="725" spans="1:2" ht="15">
      <c r="A725" s="69"/>
      <c r="B725" s="70"/>
    </row>
    <row r="726" spans="1:2" ht="15">
      <c r="A726" s="69"/>
      <c r="B726" s="70"/>
    </row>
    <row r="727" spans="1:2" ht="15">
      <c r="A727" s="69"/>
      <c r="B727" s="70"/>
    </row>
    <row r="728" spans="1:2" ht="15">
      <c r="A728" s="69"/>
      <c r="B728" s="70"/>
    </row>
    <row r="729" spans="1:2" ht="15">
      <c r="A729" s="69"/>
      <c r="B729" s="70"/>
    </row>
    <row r="730" spans="1:2" ht="15">
      <c r="A730" s="69"/>
      <c r="B730" s="70"/>
    </row>
    <row r="731" spans="1:2" ht="15">
      <c r="A731" s="69"/>
      <c r="B731" s="70"/>
    </row>
    <row r="732" spans="1:2" ht="15">
      <c r="A732" s="69"/>
      <c r="B732" s="70"/>
    </row>
    <row r="733" spans="1:2" ht="15">
      <c r="A733" s="69"/>
      <c r="B733" s="70"/>
    </row>
    <row r="734" spans="1:2" ht="15">
      <c r="A734" s="69"/>
      <c r="B734" s="70"/>
    </row>
    <row r="735" spans="1:2" ht="15">
      <c r="A735" s="69"/>
      <c r="B735" s="70"/>
    </row>
    <row r="736" spans="1:2" ht="15">
      <c r="A736" s="69"/>
      <c r="B736" s="70"/>
    </row>
    <row r="737" spans="1:2" ht="15">
      <c r="A737" s="69"/>
      <c r="B737" s="70"/>
    </row>
    <row r="738" spans="1:2" ht="15">
      <c r="A738" s="69"/>
      <c r="B738" s="70"/>
    </row>
    <row r="739" spans="1:2" ht="15">
      <c r="A739" s="69"/>
      <c r="B739" s="70"/>
    </row>
    <row r="740" spans="1:2" ht="15">
      <c r="A740" s="69"/>
      <c r="B740" s="70"/>
    </row>
    <row r="741" spans="1:2" ht="15">
      <c r="A741" s="69"/>
      <c r="B741" s="70"/>
    </row>
    <row r="742" spans="1:2" ht="15">
      <c r="A742" s="69"/>
      <c r="B742" s="70"/>
    </row>
    <row r="743" spans="1:2" ht="15">
      <c r="A743" s="69"/>
      <c r="B743" s="70"/>
    </row>
    <row r="744" spans="1:2" ht="15">
      <c r="A744" s="69"/>
      <c r="B744" s="70"/>
    </row>
    <row r="745" spans="1:2" ht="15">
      <c r="A745" s="69"/>
      <c r="B745" s="70"/>
    </row>
    <row r="746" spans="1:2" ht="15">
      <c r="A746" s="69"/>
      <c r="B746" s="70"/>
    </row>
    <row r="747" spans="1:2" ht="15">
      <c r="A747" s="69"/>
      <c r="B747" s="70"/>
    </row>
    <row r="748" spans="1:2" ht="15">
      <c r="A748" s="69"/>
      <c r="B748" s="70"/>
    </row>
    <row r="749" spans="1:2" ht="15">
      <c r="A749" s="69"/>
      <c r="B749" s="70"/>
    </row>
    <row r="750" spans="1:2" ht="15">
      <c r="A750" s="69"/>
      <c r="B750" s="70"/>
    </row>
    <row r="751" spans="1:2" ht="15">
      <c r="A751" s="69"/>
      <c r="B751" s="70"/>
    </row>
    <row r="752" spans="1:2" ht="15">
      <c r="A752" s="69"/>
      <c r="B752" s="70"/>
    </row>
    <row r="753" spans="1:2" ht="15">
      <c r="A753" s="69"/>
      <c r="B753" s="70"/>
    </row>
    <row r="754" spans="1:2" ht="15">
      <c r="A754" s="69"/>
      <c r="B754" s="70"/>
    </row>
    <row r="755" spans="1:2" ht="15">
      <c r="A755" s="69"/>
      <c r="B755" s="70"/>
    </row>
    <row r="756" spans="1:2" ht="15">
      <c r="A756" s="69"/>
      <c r="B756" s="70"/>
    </row>
    <row r="757" spans="1:2" ht="15">
      <c r="A757" s="69"/>
      <c r="B757" s="70"/>
    </row>
    <row r="758" spans="1:2" ht="15">
      <c r="A758" s="69"/>
      <c r="B758" s="70"/>
    </row>
    <row r="759" spans="1:2" ht="15">
      <c r="A759" s="69"/>
      <c r="B759" s="70"/>
    </row>
    <row r="760" spans="1:2" ht="15">
      <c r="A760" s="69"/>
      <c r="B760" s="70"/>
    </row>
    <row r="761" spans="1:2" ht="15">
      <c r="A761" s="69"/>
      <c r="B761" s="70"/>
    </row>
    <row r="762" spans="1:2" ht="15">
      <c r="A762" s="69"/>
      <c r="B762" s="70"/>
    </row>
    <row r="763" spans="1:2" ht="15">
      <c r="A763" s="69"/>
      <c r="B763" s="70"/>
    </row>
    <row r="764" spans="1:2" ht="15">
      <c r="A764" s="69"/>
      <c r="B764" s="70"/>
    </row>
    <row r="765" spans="1:2" ht="15">
      <c r="A765" s="69"/>
      <c r="B765" s="70"/>
    </row>
    <row r="766" spans="1:2" ht="15">
      <c r="A766" s="69"/>
      <c r="B766" s="70"/>
    </row>
    <row r="767" spans="1:2" ht="15">
      <c r="A767" s="69"/>
      <c r="B767" s="70"/>
    </row>
    <row r="768" spans="1:2" ht="15">
      <c r="A768" s="69"/>
      <c r="B768" s="70"/>
    </row>
    <row r="769" spans="1:2" ht="15">
      <c r="A769" s="69"/>
      <c r="B769" s="70"/>
    </row>
    <row r="770" spans="1:2" ht="15">
      <c r="A770" s="69"/>
      <c r="B770" s="70"/>
    </row>
    <row r="771" spans="1:2" ht="15">
      <c r="A771" s="69"/>
      <c r="B771" s="70"/>
    </row>
    <row r="772" spans="1:2" ht="15">
      <c r="A772" s="69"/>
      <c r="B772" s="70"/>
    </row>
    <row r="773" spans="1:2" ht="15">
      <c r="A773" s="69"/>
      <c r="B773" s="70"/>
    </row>
    <row r="774" spans="1:2" ht="15">
      <c r="A774" s="69"/>
      <c r="B774" s="70"/>
    </row>
    <row r="775" spans="1:2" ht="15">
      <c r="A775" s="69"/>
      <c r="B775" s="70"/>
    </row>
    <row r="776" spans="1:2" ht="15">
      <c r="A776" s="69"/>
      <c r="B776" s="70"/>
    </row>
    <row r="777" spans="1:2" ht="15">
      <c r="A777" s="69"/>
      <c r="B777" s="70"/>
    </row>
    <row r="778" spans="1:2" ht="15">
      <c r="A778" s="69"/>
      <c r="B778" s="70"/>
    </row>
    <row r="779" spans="1:2" ht="15">
      <c r="A779" s="69"/>
      <c r="B779" s="70"/>
    </row>
    <row r="780" spans="1:2" ht="15">
      <c r="A780" s="69"/>
      <c r="B780" s="70"/>
    </row>
    <row r="781" spans="1:2" ht="15">
      <c r="A781" s="69"/>
      <c r="B781" s="70"/>
    </row>
    <row r="782" spans="1:2" ht="15">
      <c r="A782" s="69"/>
      <c r="B782" s="70"/>
    </row>
    <row r="783" spans="1:2" ht="15">
      <c r="A783" s="69"/>
      <c r="B783" s="70"/>
    </row>
    <row r="784" spans="1:2" ht="15">
      <c r="A784" s="69"/>
      <c r="B784" s="70"/>
    </row>
    <row r="785" spans="1:2" ht="15">
      <c r="A785" s="69"/>
      <c r="B785" s="70"/>
    </row>
    <row r="786" spans="1:2" ht="15">
      <c r="A786" s="69"/>
      <c r="B786" s="70"/>
    </row>
    <row r="787" spans="1:2" ht="15">
      <c r="A787" s="69"/>
      <c r="B787" s="70"/>
    </row>
    <row r="788" spans="1:2" ht="15">
      <c r="A788" s="69"/>
      <c r="B788" s="70"/>
    </row>
    <row r="789" spans="1:2" ht="15">
      <c r="A789" s="69"/>
      <c r="B789" s="70"/>
    </row>
    <row r="790" spans="1:2" ht="15">
      <c r="A790" s="69"/>
      <c r="B790" s="70"/>
    </row>
    <row r="791" spans="1:2" ht="15">
      <c r="A791" s="69"/>
      <c r="B791" s="70"/>
    </row>
    <row r="792" spans="1:2" ht="15">
      <c r="A792" s="69"/>
      <c r="B792" s="70"/>
    </row>
    <row r="793" spans="1:2" ht="15">
      <c r="A793" s="69"/>
      <c r="B793" s="70"/>
    </row>
    <row r="794" spans="1:2" ht="15">
      <c r="A794" s="69"/>
      <c r="B794" s="70"/>
    </row>
    <row r="795" spans="1:2" ht="15">
      <c r="A795" s="69"/>
      <c r="B795" s="70"/>
    </row>
    <row r="796" spans="1:2" ht="15">
      <c r="A796" s="69"/>
      <c r="B796" s="70"/>
    </row>
    <row r="797" spans="1:2" ht="15">
      <c r="A797" s="69"/>
      <c r="B797" s="70"/>
    </row>
    <row r="798" spans="1:2" ht="15">
      <c r="A798" s="69"/>
      <c r="B798" s="70"/>
    </row>
    <row r="799" spans="1:2" ht="15">
      <c r="A799" s="69"/>
      <c r="B799" s="70"/>
    </row>
    <row r="800" spans="1:2" ht="15">
      <c r="A800" s="69"/>
      <c r="B800" s="70"/>
    </row>
    <row r="801" spans="1:2" ht="15">
      <c r="A801" s="69"/>
      <c r="B801" s="70"/>
    </row>
    <row r="802" spans="1:2" ht="15">
      <c r="A802" s="69"/>
      <c r="B802" s="70"/>
    </row>
    <row r="803" spans="1:2" ht="15">
      <c r="A803" s="69"/>
      <c r="B803" s="70"/>
    </row>
    <row r="804" spans="1:2" ht="15">
      <c r="A804" s="69"/>
      <c r="B804" s="70"/>
    </row>
    <row r="805" spans="1:2" ht="15">
      <c r="A805" s="69"/>
      <c r="B805" s="70"/>
    </row>
    <row r="806" spans="1:2" ht="15">
      <c r="A806" s="69"/>
      <c r="B806" s="70"/>
    </row>
    <row r="807" spans="1:2" ht="15">
      <c r="A807" s="69"/>
      <c r="B807" s="70"/>
    </row>
    <row r="808" spans="1:2" ht="15">
      <c r="A808" s="69"/>
      <c r="B808" s="70"/>
    </row>
    <row r="809" spans="1:2" ht="15">
      <c r="A809" s="69"/>
      <c r="B809" s="70"/>
    </row>
    <row r="810" spans="1:2" ht="15">
      <c r="A810" s="69"/>
      <c r="B810" s="70"/>
    </row>
    <row r="811" spans="1:2" ht="15">
      <c r="A811" s="69"/>
      <c r="B811" s="70"/>
    </row>
    <row r="812" spans="1:2" ht="15">
      <c r="A812" s="69"/>
      <c r="B812" s="70"/>
    </row>
    <row r="813" spans="1:2" ht="15">
      <c r="A813" s="69"/>
      <c r="B813" s="70"/>
    </row>
    <row r="814" spans="1:2" ht="15">
      <c r="A814" s="69"/>
      <c r="B814" s="70"/>
    </row>
    <row r="815" spans="1:2" ht="15">
      <c r="A815" s="69"/>
      <c r="B815" s="70"/>
    </row>
    <row r="816" spans="1:2" ht="15">
      <c r="A816" s="69"/>
      <c r="B816" s="70"/>
    </row>
    <row r="817" spans="1:2" ht="15">
      <c r="A817" s="69"/>
      <c r="B817" s="70"/>
    </row>
    <row r="818" spans="1:2" ht="15">
      <c r="A818" s="69"/>
      <c r="B818" s="70"/>
    </row>
    <row r="819" spans="1:2" ht="15">
      <c r="A819" s="69"/>
      <c r="B819" s="70"/>
    </row>
    <row r="820" spans="1:2" ht="15">
      <c r="A820" s="69"/>
      <c r="B820" s="70"/>
    </row>
    <row r="821" spans="1:2" ht="15">
      <c r="A821" s="69"/>
      <c r="B821" s="70"/>
    </row>
    <row r="822" spans="1:2" ht="15">
      <c r="A822" s="69"/>
      <c r="B822" s="70"/>
    </row>
    <row r="823" spans="1:2" ht="15">
      <c r="A823" s="69"/>
      <c r="B823" s="70"/>
    </row>
    <row r="824" spans="1:2" ht="15">
      <c r="A824" s="69"/>
      <c r="B824" s="70"/>
    </row>
    <row r="825" spans="1:2" ht="15">
      <c r="A825" s="69"/>
      <c r="B825" s="70"/>
    </row>
    <row r="826" spans="1:2" ht="15">
      <c r="A826" s="69"/>
      <c r="B826" s="70"/>
    </row>
    <row r="827" spans="1:2" ht="15">
      <c r="A827" s="69"/>
      <c r="B827" s="70"/>
    </row>
    <row r="828" spans="1:2" ht="15">
      <c r="A828" s="69"/>
      <c r="B828" s="70"/>
    </row>
    <row r="829" spans="1:2" ht="15">
      <c r="A829" s="69"/>
      <c r="B829" s="70"/>
    </row>
    <row r="830" spans="1:2" ht="15">
      <c r="A830" s="69"/>
      <c r="B830" s="70"/>
    </row>
    <row r="831" spans="1:2" ht="15">
      <c r="A831" s="69"/>
      <c r="B831" s="70"/>
    </row>
    <row r="832" spans="1:2" ht="15">
      <c r="A832" s="69"/>
      <c r="B832" s="70"/>
    </row>
    <row r="833" spans="1:2" ht="15">
      <c r="A833" s="69"/>
      <c r="B833" s="70"/>
    </row>
    <row r="834" spans="1:2" ht="15">
      <c r="A834" s="69"/>
      <c r="B834" s="70"/>
    </row>
    <row r="835" spans="1:2" ht="15">
      <c r="A835" s="69"/>
      <c r="B835" s="70"/>
    </row>
    <row r="836" spans="1:2" ht="15">
      <c r="A836" s="69"/>
      <c r="B836" s="70"/>
    </row>
    <row r="837" spans="1:2" ht="15">
      <c r="A837" s="69"/>
      <c r="B837" s="70"/>
    </row>
    <row r="838" spans="1:2" ht="15">
      <c r="A838" s="69"/>
      <c r="B838" s="70"/>
    </row>
    <row r="839" spans="1:2" ht="15">
      <c r="A839" s="69"/>
      <c r="B839" s="70"/>
    </row>
    <row r="840" spans="1:2" ht="15">
      <c r="A840" s="69"/>
      <c r="B840" s="70"/>
    </row>
    <row r="841" spans="1:2" ht="15">
      <c r="A841" s="69"/>
      <c r="B841" s="70"/>
    </row>
    <row r="842" spans="1:2" ht="15">
      <c r="A842" s="69"/>
      <c r="B842" s="70"/>
    </row>
    <row r="843" spans="1:2" ht="15">
      <c r="A843" s="69"/>
      <c r="B843" s="70"/>
    </row>
    <row r="844" spans="1:2" ht="15">
      <c r="A844" s="69"/>
      <c r="B844" s="70"/>
    </row>
    <row r="845" spans="1:2" ht="15">
      <c r="A845" s="69"/>
      <c r="B845" s="70"/>
    </row>
    <row r="846" spans="1:2" ht="15">
      <c r="A846" s="69"/>
      <c r="B846" s="70"/>
    </row>
    <row r="847" spans="1:2" ht="15">
      <c r="A847" s="69"/>
      <c r="B847" s="70"/>
    </row>
    <row r="848" spans="1:2" ht="15">
      <c r="A848" s="69"/>
      <c r="B848" s="70"/>
    </row>
    <row r="849" spans="1:2" ht="15">
      <c r="A849" s="69"/>
      <c r="B849" s="70"/>
    </row>
    <row r="850" spans="1:2" ht="15">
      <c r="A850" s="69"/>
      <c r="B850" s="70"/>
    </row>
    <row r="851" spans="1:2" ht="15">
      <c r="A851" s="69"/>
      <c r="B851" s="70"/>
    </row>
    <row r="852" spans="1:2" ht="15">
      <c r="A852" s="69"/>
      <c r="B852" s="70"/>
    </row>
    <row r="853" spans="1:2" ht="15">
      <c r="A853" s="69"/>
      <c r="B853" s="70"/>
    </row>
    <row r="854" spans="1:2" ht="15">
      <c r="A854" s="69"/>
      <c r="B854" s="70"/>
    </row>
    <row r="855" spans="1:2" ht="15">
      <c r="A855" s="69"/>
      <c r="B855" s="70"/>
    </row>
    <row r="856" spans="1:2" ht="15">
      <c r="A856" s="69"/>
      <c r="B856" s="70"/>
    </row>
    <row r="857" spans="1:2" ht="15">
      <c r="A857" s="69"/>
      <c r="B857" s="70"/>
    </row>
    <row r="858" spans="1:2" ht="15">
      <c r="A858" s="69"/>
      <c r="B858" s="70"/>
    </row>
    <row r="859" spans="1:2" ht="15">
      <c r="A859" s="69"/>
      <c r="B859" s="70"/>
    </row>
    <row r="860" spans="1:2" ht="15">
      <c r="A860" s="69"/>
      <c r="B860" s="70"/>
    </row>
    <row r="861" spans="1:2" ht="15">
      <c r="A861" s="69"/>
      <c r="B861" s="70"/>
    </row>
    <row r="862" spans="1:2" ht="15">
      <c r="A862" s="69"/>
      <c r="B862" s="70"/>
    </row>
    <row r="863" spans="1:2" ht="15">
      <c r="A863" s="69"/>
      <c r="B863" s="70"/>
    </row>
    <row r="864" spans="1:2" ht="15">
      <c r="A864" s="69"/>
      <c r="B864" s="70"/>
    </row>
    <row r="865" spans="1:2" ht="15">
      <c r="A865" s="69"/>
      <c r="B865" s="70"/>
    </row>
    <row r="866" spans="1:2" ht="15">
      <c r="A866" s="69"/>
      <c r="B866" s="70"/>
    </row>
    <row r="867" spans="1:2" ht="15">
      <c r="A867" s="69"/>
      <c r="B867" s="70"/>
    </row>
    <row r="868" spans="1:2" ht="15">
      <c r="A868" s="69"/>
      <c r="B868" s="70"/>
    </row>
    <row r="869" spans="1:2" ht="15">
      <c r="A869" s="69"/>
      <c r="B869" s="70"/>
    </row>
    <row r="870" spans="1:2" ht="15">
      <c r="A870" s="69"/>
      <c r="B870" s="70"/>
    </row>
    <row r="871" spans="1:2" ht="15">
      <c r="A871" s="69"/>
      <c r="B871" s="70"/>
    </row>
    <row r="872" spans="1:2" ht="15">
      <c r="A872" s="69"/>
      <c r="B872" s="70"/>
    </row>
    <row r="873" spans="1:2" ht="15">
      <c r="A873" s="69"/>
      <c r="B873" s="70"/>
    </row>
    <row r="874" spans="1:2" ht="15">
      <c r="A874" s="69"/>
      <c r="B874" s="70"/>
    </row>
    <row r="875" spans="1:2" ht="15">
      <c r="A875" s="69"/>
      <c r="B875" s="70"/>
    </row>
    <row r="876" spans="1:2" ht="15">
      <c r="A876" s="69"/>
      <c r="B876" s="70"/>
    </row>
    <row r="877" spans="1:2" ht="15">
      <c r="A877" s="69"/>
      <c r="B877" s="70"/>
    </row>
    <row r="878" spans="1:2" ht="15">
      <c r="A878" s="69"/>
      <c r="B878" s="70"/>
    </row>
    <row r="879" spans="1:2" ht="15">
      <c r="A879" s="69"/>
      <c r="B879" s="70"/>
    </row>
    <row r="880" spans="1:2" ht="15">
      <c r="A880" s="69"/>
      <c r="B880" s="70"/>
    </row>
    <row r="881" spans="1:2" ht="15">
      <c r="A881" s="69"/>
      <c r="B881" s="70"/>
    </row>
    <row r="882" spans="1:2" ht="15">
      <c r="A882" s="69"/>
      <c r="B882" s="70"/>
    </row>
    <row r="883" spans="1:2" ht="15">
      <c r="A883" s="69"/>
      <c r="B883" s="70"/>
    </row>
    <row r="884" spans="1:2" ht="15">
      <c r="A884" s="69"/>
      <c r="B884" s="70"/>
    </row>
    <row r="885" spans="1:2" ht="15">
      <c r="A885" s="69"/>
      <c r="B885" s="70"/>
    </row>
    <row r="886" spans="1:2" ht="15">
      <c r="A886" s="69"/>
      <c r="B886" s="70"/>
    </row>
    <row r="887" spans="1:2" ht="15">
      <c r="A887" s="69"/>
      <c r="B887" s="70"/>
    </row>
    <row r="888" spans="1:2" ht="15">
      <c r="A888" s="69"/>
      <c r="B888" s="70"/>
    </row>
    <row r="889" spans="1:2" ht="15">
      <c r="A889" s="69"/>
      <c r="B889" s="70"/>
    </row>
    <row r="890" spans="1:2" ht="15">
      <c r="A890" s="69"/>
      <c r="B890" s="70"/>
    </row>
    <row r="891" spans="1:2" ht="15">
      <c r="A891" s="69"/>
      <c r="B891" s="70"/>
    </row>
    <row r="892" spans="1:2" ht="15">
      <c r="A892" s="69"/>
      <c r="B892" s="70"/>
    </row>
    <row r="893" spans="1:2" ht="15">
      <c r="A893" s="69"/>
      <c r="B893" s="70"/>
    </row>
    <row r="894" spans="1:2" ht="15">
      <c r="A894" s="69"/>
      <c r="B894" s="70"/>
    </row>
    <row r="895" spans="1:2" ht="15">
      <c r="A895" s="69"/>
      <c r="B895" s="70"/>
    </row>
    <row r="896" spans="1:2" ht="15">
      <c r="A896" s="69"/>
      <c r="B896" s="70"/>
    </row>
    <row r="897" spans="1:2" ht="15">
      <c r="A897" s="69"/>
      <c r="B897" s="70"/>
    </row>
    <row r="898" spans="1:2" ht="15">
      <c r="A898" s="69"/>
      <c r="B898" s="70"/>
    </row>
    <row r="899" spans="1:2" ht="15">
      <c r="A899" s="69"/>
      <c r="B899" s="70"/>
    </row>
    <row r="900" spans="1:2" ht="15">
      <c r="A900" s="69"/>
      <c r="B900" s="70"/>
    </row>
    <row r="901" spans="1:2" ht="15">
      <c r="A901" s="69"/>
      <c r="B901" s="70"/>
    </row>
    <row r="902" spans="1:2" ht="15">
      <c r="A902" s="69"/>
      <c r="B902" s="70"/>
    </row>
    <row r="903" spans="1:2" ht="15">
      <c r="A903" s="69"/>
      <c r="B903" s="70"/>
    </row>
    <row r="904" spans="1:2" ht="15">
      <c r="A904" s="69"/>
      <c r="B904" s="70"/>
    </row>
    <row r="905" spans="1:2" ht="15">
      <c r="A905" s="69"/>
      <c r="B905" s="70"/>
    </row>
    <row r="906" spans="1:2" ht="15">
      <c r="A906" s="69"/>
      <c r="B906" s="70"/>
    </row>
    <row r="907" spans="1:2" ht="15">
      <c r="A907" s="69"/>
      <c r="B907" s="70"/>
    </row>
    <row r="908" spans="1:2" ht="15">
      <c r="A908" s="69"/>
      <c r="B908" s="70"/>
    </row>
    <row r="909" spans="1:2" ht="15">
      <c r="A909" s="69"/>
      <c r="B909" s="70"/>
    </row>
    <row r="910" spans="1:2" ht="15">
      <c r="A910" s="69"/>
      <c r="B910" s="70"/>
    </row>
    <row r="911" spans="1:2" ht="15">
      <c r="A911" s="69"/>
      <c r="B911" s="70"/>
    </row>
    <row r="912" spans="1:2" ht="15">
      <c r="A912" s="69"/>
      <c r="B912" s="70"/>
    </row>
    <row r="913" spans="1:2" ht="15">
      <c r="A913" s="69"/>
      <c r="B913" s="70"/>
    </row>
    <row r="914" spans="1:2" ht="15">
      <c r="A914" s="69"/>
      <c r="B914" s="70"/>
    </row>
    <row r="915" spans="1:2" ht="15">
      <c r="A915" s="69"/>
      <c r="B915" s="70"/>
    </row>
    <row r="916" spans="1:2" ht="15">
      <c r="A916" s="69"/>
      <c r="B916" s="70"/>
    </row>
    <row r="917" spans="1:2" ht="15">
      <c r="A917" s="69"/>
      <c r="B917" s="70"/>
    </row>
    <row r="918" spans="1:2" ht="15">
      <c r="A918" s="69"/>
      <c r="B918" s="70"/>
    </row>
    <row r="919" spans="1:2" ht="15">
      <c r="A919" s="69"/>
      <c r="B919" s="70"/>
    </row>
    <row r="920" spans="1:2" ht="15">
      <c r="A920" s="69"/>
      <c r="B920" s="70"/>
    </row>
    <row r="921" spans="1:2" ht="15">
      <c r="A921" s="69"/>
      <c r="B921" s="70"/>
    </row>
    <row r="922" spans="1:2" ht="15">
      <c r="A922" s="69"/>
      <c r="B922" s="70"/>
    </row>
    <row r="923" spans="1:2" ht="15">
      <c r="A923" s="69"/>
      <c r="B923" s="70"/>
    </row>
    <row r="924" spans="1:2" ht="15">
      <c r="A924" s="69"/>
      <c r="B924" s="70"/>
    </row>
    <row r="925" spans="1:2" ht="15">
      <c r="A925" s="69"/>
      <c r="B925" s="70"/>
    </row>
    <row r="926" spans="1:2" ht="15">
      <c r="A926" s="69"/>
      <c r="B926" s="70"/>
    </row>
    <row r="927" spans="1:2" ht="15">
      <c r="A927" s="69"/>
      <c r="B927" s="70"/>
    </row>
    <row r="928" spans="1:2" ht="15">
      <c r="A928" s="69"/>
      <c r="B928" s="70"/>
    </row>
    <row r="929" spans="1:2" ht="15">
      <c r="A929" s="69"/>
      <c r="B929" s="70"/>
    </row>
    <row r="930" spans="1:2" ht="15">
      <c r="A930" s="69"/>
      <c r="B930" s="70"/>
    </row>
    <row r="931" spans="1:2" ht="15">
      <c r="A931" s="69"/>
      <c r="B931" s="70"/>
    </row>
    <row r="932" spans="1:2" ht="15">
      <c r="A932" s="69"/>
      <c r="B932" s="70"/>
    </row>
    <row r="933" spans="1:2" ht="15">
      <c r="A933" s="69"/>
      <c r="B933" s="70"/>
    </row>
    <row r="934" spans="1:2" ht="15">
      <c r="A934" s="69"/>
      <c r="B934" s="70"/>
    </row>
    <row r="935" spans="1:2" ht="15">
      <c r="A935" s="69"/>
      <c r="B935" s="70"/>
    </row>
    <row r="936" spans="1:2" ht="15">
      <c r="A936" s="69"/>
      <c r="B936" s="70"/>
    </row>
    <row r="937" spans="1:2" ht="15">
      <c r="A937" s="69"/>
      <c r="B937" s="70"/>
    </row>
    <row r="938" spans="1:2" ht="15">
      <c r="A938" s="69"/>
      <c r="B938" s="70"/>
    </row>
    <row r="939" spans="1:2" ht="15">
      <c r="A939" s="69"/>
      <c r="B939" s="70"/>
    </row>
    <row r="940" spans="1:2" ht="15">
      <c r="A940" s="69"/>
      <c r="B940" s="70"/>
    </row>
    <row r="941" spans="1:2" ht="15">
      <c r="A941" s="69"/>
      <c r="B941" s="70"/>
    </row>
    <row r="942" spans="1:2" ht="15">
      <c r="A942" s="69"/>
      <c r="B942" s="70"/>
    </row>
    <row r="943" spans="1:2" ht="15">
      <c r="A943" s="69"/>
      <c r="B943" s="70"/>
    </row>
    <row r="944" spans="1:2" ht="15">
      <c r="A944" s="69"/>
      <c r="B944" s="70"/>
    </row>
    <row r="945" spans="1:2" ht="15">
      <c r="A945" s="69"/>
      <c r="B945" s="70"/>
    </row>
    <row r="946" spans="1:2" ht="15">
      <c r="A946" s="69"/>
      <c r="B946" s="70"/>
    </row>
    <row r="947" spans="1:2" ht="15">
      <c r="A947" s="69"/>
      <c r="B947" s="70"/>
    </row>
    <row r="948" spans="1:2" ht="15">
      <c r="A948" s="69"/>
      <c r="B948" s="70"/>
    </row>
    <row r="949" spans="1:2" ht="15">
      <c r="A949" s="69"/>
      <c r="B949" s="70"/>
    </row>
    <row r="950" spans="1:2" ht="15">
      <c r="A950" s="69"/>
      <c r="B950" s="70"/>
    </row>
    <row r="951" spans="1:2" ht="15">
      <c r="A951" s="69"/>
      <c r="B951" s="70"/>
    </row>
    <row r="952" spans="1:2" ht="15">
      <c r="A952" s="69"/>
      <c r="B952" s="70"/>
    </row>
    <row r="953" spans="1:2" ht="15">
      <c r="A953" s="69"/>
      <c r="B953" s="70"/>
    </row>
    <row r="954" spans="1:2" ht="15">
      <c r="A954" s="69"/>
      <c r="B954" s="70"/>
    </row>
    <row r="955" spans="1:2" ht="15">
      <c r="A955" s="69"/>
      <c r="B955" s="70"/>
    </row>
    <row r="956" spans="1:2" ht="15">
      <c r="A956" s="69"/>
      <c r="B956" s="70"/>
    </row>
    <row r="957" spans="1:2" ht="15">
      <c r="A957" s="69"/>
      <c r="B957" s="70"/>
    </row>
    <row r="958" spans="1:2" ht="15">
      <c r="A958" s="69"/>
      <c r="B958" s="70"/>
    </row>
    <row r="959" spans="1:2" ht="15">
      <c r="A959" s="69"/>
      <c r="B959" s="70"/>
    </row>
    <row r="960" spans="1:2" ht="15">
      <c r="A960" s="69"/>
      <c r="B960" s="70"/>
    </row>
    <row r="961" spans="1:2" ht="15">
      <c r="A961" s="69"/>
      <c r="B961" s="70"/>
    </row>
    <row r="962" spans="1:2" ht="15">
      <c r="A962" s="69"/>
      <c r="B962" s="70"/>
    </row>
    <row r="963" spans="1:2" ht="15">
      <c r="A963" s="69"/>
      <c r="B963" s="70"/>
    </row>
    <row r="964" spans="1:2" ht="15">
      <c r="A964" s="69"/>
      <c r="B964" s="70"/>
    </row>
    <row r="965" spans="1:2" ht="15">
      <c r="A965" s="69"/>
      <c r="B965" s="70"/>
    </row>
    <row r="966" spans="1:2" ht="15">
      <c r="A966" s="69"/>
      <c r="B966" s="70"/>
    </row>
    <row r="967" spans="1:2" ht="15">
      <c r="A967" s="69"/>
      <c r="B967" s="70"/>
    </row>
    <row r="968" spans="1:2" ht="15">
      <c r="A968" s="69"/>
      <c r="B968" s="70"/>
    </row>
    <row r="969" spans="1:2" ht="15">
      <c r="A969" s="69"/>
      <c r="B969" s="70"/>
    </row>
    <row r="970" spans="1:2" ht="15">
      <c r="A970" s="69"/>
      <c r="B970" s="70"/>
    </row>
    <row r="971" spans="1:2" ht="15">
      <c r="A971" s="69"/>
      <c r="B971" s="70"/>
    </row>
    <row r="972" spans="1:2" ht="15">
      <c r="A972" s="69"/>
      <c r="B972" s="70"/>
    </row>
    <row r="973" spans="1:2" ht="15">
      <c r="A973" s="69"/>
      <c r="B973" s="70"/>
    </row>
    <row r="974" spans="1:2" ht="15">
      <c r="A974" s="69"/>
      <c r="B974" s="70"/>
    </row>
    <row r="975" spans="1:2" ht="15">
      <c r="A975" s="69"/>
      <c r="B975" s="70"/>
    </row>
    <row r="976" spans="1:2" ht="15">
      <c r="A976" s="69"/>
      <c r="B976" s="70"/>
    </row>
    <row r="977" spans="1:2" ht="15">
      <c r="A977" s="69"/>
      <c r="B977" s="70"/>
    </row>
    <row r="978" spans="1:2" ht="15">
      <c r="A978" s="69"/>
      <c r="B978" s="70"/>
    </row>
    <row r="979" spans="1:2" ht="15">
      <c r="A979" s="69"/>
      <c r="B979" s="70"/>
    </row>
    <row r="980" spans="1:2" ht="15">
      <c r="A980" s="69"/>
      <c r="B980" s="70"/>
    </row>
    <row r="981" spans="1:2" ht="15">
      <c r="A981" s="69"/>
      <c r="B981" s="70"/>
    </row>
    <row r="982" spans="1:2" ht="15">
      <c r="A982" s="69"/>
      <c r="B982" s="70"/>
    </row>
    <row r="983" spans="1:2" ht="15">
      <c r="A983" s="69"/>
      <c r="B983" s="70"/>
    </row>
    <row r="984" spans="1:2" ht="15">
      <c r="A984" s="69"/>
      <c r="B984" s="70"/>
    </row>
    <row r="985" spans="1:2" ht="15">
      <c r="A985" s="69"/>
      <c r="B985" s="70"/>
    </row>
    <row r="986" spans="1:2" ht="15">
      <c r="A986" s="69"/>
      <c r="B986" s="70"/>
    </row>
    <row r="987" spans="1:2" ht="15">
      <c r="A987" s="69"/>
      <c r="B987" s="70"/>
    </row>
    <row r="988" spans="1:2" ht="15">
      <c r="A988" s="69"/>
      <c r="B988" s="70"/>
    </row>
    <row r="989" spans="1:2" ht="15">
      <c r="A989" s="69"/>
      <c r="B989" s="70"/>
    </row>
    <row r="990" spans="1:2" ht="15">
      <c r="A990" s="69"/>
      <c r="B990" s="70"/>
    </row>
    <row r="991" spans="1:2" ht="15">
      <c r="A991" s="69"/>
      <c r="B991" s="70"/>
    </row>
    <row r="992" spans="1:2" ht="15">
      <c r="A992" s="69"/>
      <c r="B992" s="70"/>
    </row>
    <row r="993" spans="1:2" ht="15">
      <c r="A993" s="69"/>
      <c r="B993" s="70"/>
    </row>
    <row r="994" spans="1:2" ht="15">
      <c r="A994" s="69"/>
      <c r="B994" s="70"/>
    </row>
    <row r="995" spans="1:2" ht="15">
      <c r="A995" s="69"/>
      <c r="B995" s="70"/>
    </row>
    <row r="996" spans="1:2" ht="15">
      <c r="A996" s="69"/>
      <c r="B996" s="70"/>
    </row>
    <row r="997" spans="1:2" ht="15">
      <c r="A997" s="69"/>
      <c r="B997" s="70"/>
    </row>
    <row r="998" spans="1:2" ht="15">
      <c r="A998" s="69"/>
      <c r="B998" s="70"/>
    </row>
    <row r="999" spans="1:2" ht="15">
      <c r="A999" s="69"/>
      <c r="B999" s="70"/>
    </row>
    <row r="1000" spans="1:2" ht="15">
      <c r="A1000" s="69"/>
      <c r="B1000" s="70"/>
    </row>
    <row r="1001" spans="1:2" ht="15">
      <c r="A1001" s="69"/>
      <c r="B1001" s="70"/>
    </row>
    <row r="1002" spans="1:2" ht="15">
      <c r="A1002" s="69"/>
      <c r="B1002" s="70"/>
    </row>
    <row r="1003" spans="1:2" ht="15">
      <c r="A1003" s="69"/>
      <c r="B1003" s="70"/>
    </row>
    <row r="1004" spans="1:2" ht="15">
      <c r="A1004" s="69"/>
      <c r="B1004" s="70"/>
    </row>
    <row r="1005" spans="1:2" ht="15">
      <c r="A1005" s="69"/>
      <c r="B1005" s="70"/>
    </row>
    <row r="1006" spans="1:2" ht="15">
      <c r="A1006" s="69"/>
      <c r="B1006" s="70"/>
    </row>
    <row r="1007" spans="1:2" ht="15">
      <c r="A1007" s="69"/>
      <c r="B1007" s="70"/>
    </row>
    <row r="1008" spans="1:2" ht="15">
      <c r="A1008" s="69"/>
      <c r="B1008" s="70"/>
    </row>
    <row r="1009" spans="1:2" ht="15">
      <c r="A1009" s="69"/>
      <c r="B1009" s="70"/>
    </row>
    <row r="1010" spans="1:2" ht="15">
      <c r="A1010" s="69"/>
      <c r="B1010" s="70"/>
    </row>
    <row r="1011" spans="1:2" ht="15">
      <c r="A1011" s="69"/>
      <c r="B1011" s="70"/>
    </row>
    <row r="1012" spans="1:2" ht="15">
      <c r="A1012" s="69"/>
      <c r="B1012" s="70"/>
    </row>
    <row r="1013" spans="1:2" ht="15">
      <c r="A1013" s="69"/>
      <c r="B1013" s="70"/>
    </row>
    <row r="1014" spans="1:2" ht="15">
      <c r="A1014" s="69"/>
      <c r="B1014" s="70"/>
    </row>
    <row r="1015" spans="1:2" ht="15">
      <c r="A1015" s="69"/>
      <c r="B1015" s="70"/>
    </row>
    <row r="1016" spans="1:2" ht="15">
      <c r="A1016" s="69"/>
      <c r="B1016" s="70"/>
    </row>
    <row r="1017" spans="1:2" ht="15">
      <c r="A1017" s="69"/>
      <c r="B1017" s="70"/>
    </row>
    <row r="1018" spans="1:2" ht="15">
      <c r="A1018" s="69"/>
      <c r="B1018" s="70"/>
    </row>
    <row r="1019" spans="1:2" ht="15">
      <c r="A1019" s="69"/>
      <c r="B1019" s="70"/>
    </row>
    <row r="1020" spans="1:2" ht="15">
      <c r="A1020" s="69"/>
      <c r="B1020" s="70"/>
    </row>
    <row r="1021" spans="1:2" ht="15">
      <c r="A1021" s="69"/>
      <c r="B1021" s="70"/>
    </row>
    <row r="1022" spans="1:2" ht="15">
      <c r="A1022" s="69"/>
      <c r="B1022" s="70"/>
    </row>
    <row r="1023" spans="1:2" ht="15">
      <c r="A1023" s="69"/>
      <c r="B1023" s="70"/>
    </row>
    <row r="1024" spans="1:2" ht="15">
      <c r="A1024" s="69"/>
      <c r="B1024" s="70"/>
    </row>
    <row r="1025" spans="1:2" ht="15">
      <c r="A1025" s="69"/>
      <c r="B1025" s="70"/>
    </row>
    <row r="1026" spans="1:2" ht="15">
      <c r="A1026" s="69"/>
      <c r="B1026" s="70"/>
    </row>
    <row r="1027" spans="1:2" ht="15">
      <c r="A1027" s="69"/>
      <c r="B1027" s="70"/>
    </row>
    <row r="1028" spans="1:2" ht="15">
      <c r="A1028" s="69"/>
      <c r="B1028" s="70"/>
    </row>
    <row r="1029" spans="1:2" ht="15">
      <c r="A1029" s="69"/>
      <c r="B1029" s="70"/>
    </row>
    <row r="1030" spans="1:2" ht="15">
      <c r="A1030" s="69"/>
      <c r="B1030" s="70"/>
    </row>
    <row r="1031" spans="1:2" ht="15">
      <c r="A1031" s="69"/>
      <c r="B1031" s="70"/>
    </row>
    <row r="1032" spans="1:2" ht="15">
      <c r="A1032" s="69"/>
      <c r="B1032" s="70"/>
    </row>
    <row r="1033" spans="1:2" ht="15">
      <c r="A1033" s="69"/>
      <c r="B1033" s="70"/>
    </row>
    <row r="1034" spans="1:2" ht="15">
      <c r="A1034" s="69"/>
      <c r="B1034" s="70"/>
    </row>
    <row r="1035" spans="1:2" ht="15">
      <c r="A1035" s="69"/>
      <c r="B1035" s="70"/>
    </row>
    <row r="1036" spans="1:2" ht="15">
      <c r="A1036" s="69"/>
      <c r="B1036" s="70"/>
    </row>
    <row r="1037" spans="1:2" ht="15">
      <c r="A1037" s="69"/>
      <c r="B1037" s="70"/>
    </row>
    <row r="1038" spans="1:2" ht="15">
      <c r="A1038" s="69"/>
      <c r="B1038" s="70"/>
    </row>
    <row r="1039" spans="1:2" ht="15">
      <c r="A1039" s="69"/>
      <c r="B1039" s="70"/>
    </row>
    <row r="1040" spans="1:2" ht="15">
      <c r="A1040" s="69"/>
      <c r="B1040" s="70"/>
    </row>
    <row r="1041" spans="1:2" ht="15">
      <c r="A1041" s="69"/>
      <c r="B1041" s="70"/>
    </row>
    <row r="1042" spans="1:2" ht="15">
      <c r="A1042" s="69"/>
      <c r="B1042" s="70"/>
    </row>
    <row r="1043" spans="1:2" ht="15">
      <c r="A1043" s="69"/>
      <c r="B1043" s="70"/>
    </row>
    <row r="1044" spans="1:2" ht="15">
      <c r="A1044" s="69"/>
      <c r="B1044" s="70"/>
    </row>
    <row r="1045" spans="1:2" ht="15">
      <c r="A1045" s="69"/>
      <c r="B1045" s="70"/>
    </row>
    <row r="1046" spans="1:2" ht="15">
      <c r="A1046" s="69"/>
      <c r="B1046" s="70"/>
    </row>
    <row r="1047" spans="1:2" ht="15">
      <c r="A1047" s="69"/>
      <c r="B1047" s="70"/>
    </row>
    <row r="1048" spans="1:2" ht="15">
      <c r="A1048" s="69"/>
      <c r="B1048" s="70"/>
    </row>
    <row r="1049" spans="1:2" ht="15">
      <c r="A1049" s="69"/>
      <c r="B1049" s="70"/>
    </row>
    <row r="1050" spans="1:2" ht="15">
      <c r="A1050" s="69"/>
      <c r="B1050" s="70"/>
    </row>
    <row r="1051" spans="1:2" ht="15">
      <c r="A1051" s="69"/>
      <c r="B1051" s="70"/>
    </row>
    <row r="1052" spans="1:2" ht="15">
      <c r="A1052" s="69"/>
      <c r="B1052" s="70"/>
    </row>
    <row r="1053" spans="1:2" ht="15">
      <c r="A1053" s="69"/>
      <c r="B1053" s="70"/>
    </row>
    <row r="1054" spans="1:2" ht="15">
      <c r="A1054" s="69"/>
      <c r="B1054" s="70"/>
    </row>
    <row r="1055" spans="1:2" ht="15">
      <c r="A1055" s="69"/>
      <c r="B1055" s="70"/>
    </row>
    <row r="1056" spans="1:2" ht="15">
      <c r="A1056" s="69"/>
      <c r="B1056" s="70"/>
    </row>
    <row r="1057" spans="1:2" ht="15">
      <c r="A1057" s="69"/>
      <c r="B1057" s="70"/>
    </row>
    <row r="1058" spans="1:2" ht="15">
      <c r="A1058" s="69"/>
      <c r="B1058" s="70"/>
    </row>
    <row r="1059" spans="1:2" ht="15">
      <c r="A1059" s="69"/>
      <c r="B1059" s="70"/>
    </row>
    <row r="1060" spans="1:2" ht="15">
      <c r="A1060" s="69"/>
      <c r="B1060" s="70"/>
    </row>
    <row r="1061" spans="1:2" ht="15">
      <c r="A1061" s="69"/>
      <c r="B1061" s="70"/>
    </row>
    <row r="1062" spans="1:2" ht="15">
      <c r="A1062" s="69"/>
      <c r="B1062" s="70"/>
    </row>
    <row r="1063" spans="1:2" ht="15">
      <c r="A1063" s="69"/>
      <c r="B1063" s="70"/>
    </row>
    <row r="1064" spans="1:2" ht="15">
      <c r="A1064" s="69"/>
      <c r="B1064" s="70"/>
    </row>
    <row r="1065" spans="1:2" ht="15">
      <c r="A1065" s="69"/>
      <c r="B1065" s="70"/>
    </row>
    <row r="1066" spans="1:2" ht="15">
      <c r="A1066" s="69"/>
      <c r="B1066" s="70"/>
    </row>
    <row r="1067" spans="1:2" ht="15">
      <c r="A1067" s="69"/>
      <c r="B1067" s="70"/>
    </row>
    <row r="1068" spans="1:2" ht="15">
      <c r="A1068" s="69"/>
      <c r="B1068" s="70"/>
    </row>
    <row r="1069" spans="1:2" ht="15">
      <c r="A1069" s="69"/>
      <c r="B1069" s="70"/>
    </row>
    <row r="1070" spans="1:2" ht="15">
      <c r="A1070" s="69"/>
      <c r="B1070" s="70"/>
    </row>
    <row r="1071" spans="1:2" ht="15">
      <c r="A1071" s="69"/>
      <c r="B1071" s="70"/>
    </row>
    <row r="1072" spans="1:2" ht="15">
      <c r="A1072" s="69"/>
      <c r="B1072" s="70"/>
    </row>
    <row r="1073" spans="1:2" ht="15">
      <c r="A1073" s="69"/>
      <c r="B1073" s="70"/>
    </row>
    <row r="1074" spans="1:2" ht="15">
      <c r="A1074" s="69"/>
      <c r="B1074" s="70"/>
    </row>
    <row r="1075" spans="1:2" ht="15">
      <c r="A1075" s="69"/>
      <c r="B1075" s="70"/>
    </row>
    <row r="1076" spans="1:2" ht="15">
      <c r="A1076" s="69"/>
      <c r="B1076" s="70"/>
    </row>
    <row r="1077" spans="1:2" ht="15">
      <c r="A1077" s="69"/>
      <c r="B1077" s="70"/>
    </row>
    <row r="1078" spans="1:2" ht="15">
      <c r="A1078" s="69"/>
      <c r="B1078" s="70"/>
    </row>
    <row r="1079" spans="1:2" ht="15">
      <c r="A1079" s="69"/>
      <c r="B1079" s="70"/>
    </row>
    <row r="1080" spans="1:2" ht="15">
      <c r="A1080" s="69"/>
      <c r="B1080" s="70"/>
    </row>
    <row r="1081" spans="1:2" ht="15">
      <c r="A1081" s="69"/>
      <c r="B1081" s="70"/>
    </row>
    <row r="1082" spans="1:2" ht="15">
      <c r="A1082" s="69"/>
      <c r="B1082" s="70"/>
    </row>
    <row r="1083" spans="1:2" ht="15">
      <c r="A1083" s="69"/>
      <c r="B1083" s="70"/>
    </row>
    <row r="1084" spans="1:2" ht="15">
      <c r="A1084" s="69"/>
      <c r="B1084" s="70"/>
    </row>
    <row r="1085" spans="1:2" ht="15">
      <c r="A1085" s="69"/>
      <c r="B1085" s="70"/>
    </row>
    <row r="1086" spans="1:2" ht="15">
      <c r="A1086" s="69"/>
      <c r="B1086" s="70"/>
    </row>
    <row r="1087" spans="1:2" ht="15">
      <c r="A1087" s="69"/>
      <c r="B1087" s="70"/>
    </row>
    <row r="1088" spans="1:2" ht="15">
      <c r="A1088" s="69"/>
      <c r="B1088" s="70"/>
    </row>
    <row r="1089" spans="1:2" ht="15">
      <c r="A1089" s="69"/>
      <c r="B1089" s="70"/>
    </row>
    <row r="1090" spans="1:2" ht="15">
      <c r="A1090" s="69"/>
      <c r="B1090" s="70"/>
    </row>
    <row r="1091" spans="1:2" ht="15">
      <c r="A1091" s="69"/>
      <c r="B1091" s="70"/>
    </row>
    <row r="1092" spans="1:2" ht="15">
      <c r="A1092" s="69"/>
      <c r="B1092" s="70"/>
    </row>
    <row r="1093" spans="1:2" ht="15">
      <c r="A1093" s="69"/>
      <c r="B1093" s="70"/>
    </row>
    <row r="1094" spans="1:2" ht="15">
      <c r="A1094" s="69"/>
      <c r="B1094" s="70"/>
    </row>
    <row r="1095" spans="1:2" ht="15">
      <c r="A1095" s="69"/>
      <c r="B1095" s="70"/>
    </row>
    <row r="1096" spans="1:2" ht="15">
      <c r="A1096" s="69"/>
      <c r="B1096" s="70"/>
    </row>
    <row r="1097" spans="1:2" ht="15">
      <c r="A1097" s="69"/>
      <c r="B1097" s="70"/>
    </row>
    <row r="1098" spans="1:2" ht="15">
      <c r="A1098" s="69"/>
      <c r="B1098" s="70"/>
    </row>
    <row r="1099" spans="1:2" ht="15">
      <c r="A1099" s="69"/>
      <c r="B1099" s="70"/>
    </row>
    <row r="1100" spans="1:2" ht="15">
      <c r="A1100" s="69"/>
      <c r="B1100" s="70"/>
    </row>
    <row r="1101" spans="1:2" ht="15">
      <c r="A1101" s="69"/>
      <c r="B1101" s="70"/>
    </row>
    <row r="1102" spans="1:2" ht="15">
      <c r="A1102" s="69"/>
      <c r="B1102" s="70"/>
    </row>
    <row r="1103" spans="1:2" ht="15">
      <c r="A1103" s="69"/>
      <c r="B1103" s="70"/>
    </row>
    <row r="1104" spans="1:2" ht="15">
      <c r="A1104" s="69"/>
      <c r="B1104" s="70"/>
    </row>
    <row r="1105" spans="1:2" ht="15">
      <c r="A1105" s="69"/>
      <c r="B1105" s="70"/>
    </row>
    <row r="1106" spans="1:2" ht="15">
      <c r="A1106" s="69"/>
      <c r="B1106" s="70"/>
    </row>
    <row r="1107" spans="1:2" ht="15">
      <c r="A1107" s="69"/>
      <c r="B1107" s="70"/>
    </row>
    <row r="1108" spans="1:2" ht="15">
      <c r="A1108" s="69"/>
      <c r="B1108" s="70"/>
    </row>
    <row r="1109" spans="1:2" ht="15">
      <c r="A1109" s="69"/>
      <c r="B1109" s="70"/>
    </row>
    <row r="1110" spans="1:2" ht="15">
      <c r="A1110" s="69"/>
      <c r="B1110" s="70"/>
    </row>
    <row r="1111" spans="1:2" ht="15">
      <c r="A1111" s="69"/>
      <c r="B1111" s="70"/>
    </row>
    <row r="1112" spans="1:2" ht="15">
      <c r="A1112" s="69"/>
      <c r="B1112" s="70"/>
    </row>
    <row r="1113" spans="1:2" ht="15">
      <c r="A1113" s="69"/>
      <c r="B1113" s="70"/>
    </row>
    <row r="1114" spans="1:2" ht="15">
      <c r="A1114" s="69"/>
      <c r="B1114" s="70"/>
    </row>
    <row r="1115" spans="1:2" ht="15">
      <c r="A1115" s="69"/>
      <c r="B1115" s="70"/>
    </row>
    <row r="1116" spans="1:2" ht="15">
      <c r="A1116" s="69"/>
      <c r="B1116" s="70"/>
    </row>
    <row r="1117" spans="1:2" ht="15">
      <c r="A1117" s="69"/>
      <c r="B1117" s="70"/>
    </row>
    <row r="1118" spans="1:2" ht="15">
      <c r="A1118" s="69"/>
      <c r="B1118" s="70"/>
    </row>
    <row r="1119" spans="1:2" ht="15">
      <c r="A1119" s="69"/>
      <c r="B1119" s="70"/>
    </row>
    <row r="1120" spans="1:2" ht="15">
      <c r="A1120" s="69"/>
      <c r="B1120" s="70"/>
    </row>
    <row r="1121" spans="1:2" ht="15">
      <c r="A1121" s="69"/>
      <c r="B1121" s="70"/>
    </row>
    <row r="1122" spans="1:2" ht="15">
      <c r="A1122" s="69"/>
      <c r="B1122" s="70"/>
    </row>
    <row r="1123" spans="1:2" ht="15">
      <c r="A1123" s="69"/>
      <c r="B1123" s="70"/>
    </row>
    <row r="1124" spans="1:2" ht="15">
      <c r="A1124" s="69"/>
      <c r="B1124" s="70"/>
    </row>
    <row r="1125" spans="1:2" ht="15">
      <c r="A1125" s="69"/>
      <c r="B1125" s="70"/>
    </row>
    <row r="1126" spans="1:2" ht="15">
      <c r="A1126" s="69"/>
      <c r="B1126" s="70"/>
    </row>
    <row r="1127" spans="1:2" ht="15">
      <c r="A1127" s="69"/>
      <c r="B1127" s="70"/>
    </row>
    <row r="1128" spans="1:2" ht="15">
      <c r="A1128" s="69"/>
      <c r="B1128" s="70"/>
    </row>
    <row r="1129" spans="1:2" ht="15">
      <c r="A1129" s="69"/>
      <c r="B1129" s="70"/>
    </row>
    <row r="1130" spans="1:2" ht="15">
      <c r="A1130" s="69"/>
      <c r="B1130" s="70"/>
    </row>
    <row r="1131" spans="1:2" ht="15">
      <c r="A1131" s="69"/>
      <c r="B1131" s="70"/>
    </row>
    <row r="1132" spans="1:2" ht="15">
      <c r="A1132" s="69"/>
      <c r="B1132" s="70"/>
    </row>
    <row r="1133" spans="1:2" ht="15">
      <c r="A1133" s="69"/>
      <c r="B1133" s="70"/>
    </row>
    <row r="1134" spans="1:2" ht="15">
      <c r="A1134" s="69"/>
      <c r="B1134" s="70"/>
    </row>
    <row r="1135" spans="1:2" ht="15">
      <c r="A1135" s="69"/>
      <c r="B1135" s="70"/>
    </row>
    <row r="1136" spans="1:2" ht="15">
      <c r="A1136" s="69"/>
      <c r="B1136" s="70"/>
    </row>
    <row r="1137" spans="1:2" ht="15">
      <c r="A1137" s="69"/>
      <c r="B1137" s="70"/>
    </row>
    <row r="1138" spans="1:2" ht="15">
      <c r="A1138" s="69"/>
      <c r="B1138" s="70"/>
    </row>
    <row r="1139" spans="1:2" ht="15">
      <c r="A1139" s="69"/>
      <c r="B1139" s="70"/>
    </row>
    <row r="1140" spans="1:2" ht="15">
      <c r="A1140" s="69"/>
      <c r="B1140" s="70"/>
    </row>
    <row r="1141" spans="1:2" ht="15">
      <c r="A1141" s="69"/>
      <c r="B1141" s="70"/>
    </row>
    <row r="1142" spans="1:2" ht="15">
      <c r="A1142" s="69"/>
      <c r="B1142" s="70"/>
    </row>
    <row r="1143" spans="1:2" ht="15">
      <c r="A1143" s="69"/>
      <c r="B1143" s="70"/>
    </row>
    <row r="1144" spans="1:2" ht="15">
      <c r="A1144" s="69"/>
      <c r="B1144" s="70"/>
    </row>
    <row r="1145" spans="1:2" ht="15">
      <c r="A1145" s="69"/>
      <c r="B1145" s="70"/>
    </row>
    <row r="1146" spans="1:2" ht="15">
      <c r="A1146" s="69"/>
      <c r="B1146" s="70"/>
    </row>
    <row r="1147" spans="1:2" ht="15">
      <c r="A1147" s="69"/>
      <c r="B1147" s="70"/>
    </row>
    <row r="1148" spans="1:2" ht="15">
      <c r="A1148" s="69"/>
      <c r="B1148" s="70"/>
    </row>
    <row r="1149" spans="1:2" ht="15">
      <c r="A1149" s="69"/>
      <c r="B1149" s="70"/>
    </row>
    <row r="1150" spans="1:2" ht="15">
      <c r="A1150" s="69"/>
      <c r="B1150" s="70"/>
    </row>
    <row r="1151" spans="1:2" ht="15">
      <c r="A1151" s="69"/>
      <c r="B1151" s="70"/>
    </row>
    <row r="1152" spans="1:2" ht="15">
      <c r="A1152" s="69"/>
      <c r="B1152" s="70"/>
    </row>
    <row r="1153" spans="1:2" ht="15">
      <c r="A1153" s="69"/>
      <c r="B1153" s="70"/>
    </row>
    <row r="1154" spans="1:2" ht="15">
      <c r="A1154" s="69"/>
      <c r="B1154" s="70"/>
    </row>
    <row r="1155" spans="1:2" ht="15">
      <c r="A1155" s="69"/>
      <c r="B1155" s="70"/>
    </row>
    <row r="1156" spans="1:2" ht="15">
      <c r="A1156" s="69"/>
      <c r="B1156" s="70"/>
    </row>
    <row r="1157" spans="1:2" ht="15">
      <c r="A1157" s="69"/>
      <c r="B1157" s="70"/>
    </row>
    <row r="1158" spans="1:2" ht="15">
      <c r="A1158" s="69"/>
      <c r="B1158" s="70"/>
    </row>
    <row r="1159" spans="1:2" ht="15">
      <c r="A1159" s="69"/>
      <c r="B1159" s="70"/>
    </row>
    <row r="1160" spans="1:2" ht="15">
      <c r="A1160" s="69"/>
      <c r="B1160" s="70"/>
    </row>
    <row r="1161" spans="1:2" ht="15">
      <c r="A1161" s="69"/>
      <c r="B1161" s="70"/>
    </row>
    <row r="1162" spans="1:2" ht="15">
      <c r="A1162" s="69"/>
      <c r="B1162" s="70"/>
    </row>
    <row r="1163" spans="1:2" ht="15">
      <c r="A1163" s="69"/>
      <c r="B1163" s="70"/>
    </row>
    <row r="1164" spans="1:2" ht="15">
      <c r="A1164" s="69"/>
      <c r="B1164" s="70"/>
    </row>
    <row r="1165" spans="1:2" ht="15">
      <c r="A1165" s="69"/>
      <c r="B1165" s="70"/>
    </row>
    <row r="1166" spans="1:2" ht="15">
      <c r="A1166" s="69"/>
      <c r="B1166" s="70"/>
    </row>
    <row r="1167" spans="1:2" ht="15">
      <c r="A1167" s="69"/>
      <c r="B1167" s="70"/>
    </row>
    <row r="1168" spans="1:2" ht="15">
      <c r="A1168" s="69"/>
      <c r="B1168" s="70"/>
    </row>
    <row r="1169" spans="1:2" ht="15">
      <c r="A1169" s="69"/>
      <c r="B1169" s="70"/>
    </row>
    <row r="1170" spans="1:2" ht="15">
      <c r="A1170" s="69"/>
      <c r="B1170" s="70"/>
    </row>
    <row r="1171" spans="1:2" ht="15">
      <c r="A1171" s="69"/>
      <c r="B1171" s="70"/>
    </row>
    <row r="1172" spans="1:2" ht="15">
      <c r="A1172" s="69"/>
      <c r="B1172" s="70"/>
    </row>
    <row r="1173" spans="1:2" ht="15">
      <c r="A1173" s="69"/>
      <c r="B1173" s="70"/>
    </row>
    <row r="1174" spans="1:2" ht="15">
      <c r="A1174" s="69"/>
      <c r="B1174" s="70"/>
    </row>
    <row r="1175" spans="1:2" ht="15">
      <c r="A1175" s="69"/>
      <c r="B1175" s="70"/>
    </row>
    <row r="1176" spans="1:2" ht="15">
      <c r="A1176" s="69"/>
      <c r="B1176" s="70"/>
    </row>
    <row r="1177" spans="1:2" ht="15">
      <c r="A1177" s="69"/>
      <c r="B1177" s="70"/>
    </row>
    <row r="1178" spans="1:2" ht="15">
      <c r="A1178" s="69"/>
      <c r="B1178" s="70"/>
    </row>
    <row r="1179" spans="1:2" ht="15">
      <c r="A1179" s="69"/>
      <c r="B1179" s="70"/>
    </row>
    <row r="1180" spans="1:2" ht="15">
      <c r="A1180" s="69"/>
      <c r="B1180" s="70"/>
    </row>
    <row r="1181" spans="1:2" ht="15">
      <c r="A1181" s="69"/>
      <c r="B1181" s="70"/>
    </row>
    <row r="1182" spans="1:2" ht="15">
      <c r="A1182" s="69"/>
      <c r="B1182" s="70"/>
    </row>
    <row r="1183" spans="1:2" ht="15">
      <c r="A1183" s="69"/>
      <c r="B1183" s="70"/>
    </row>
    <row r="1184" spans="1:2" ht="15">
      <c r="A1184" s="69"/>
      <c r="B1184" s="70"/>
    </row>
    <row r="1185" spans="1:2" ht="15">
      <c r="A1185" s="69"/>
      <c r="B1185" s="70"/>
    </row>
    <row r="1186" spans="1:2" ht="15">
      <c r="A1186" s="69"/>
      <c r="B1186" s="70"/>
    </row>
    <row r="1187" spans="1:2" ht="15">
      <c r="A1187" s="69"/>
      <c r="B1187" s="70"/>
    </row>
    <row r="1188" spans="1:2" ht="15">
      <c r="A1188" s="69"/>
      <c r="B1188" s="70"/>
    </row>
    <row r="1189" spans="1:2" ht="15">
      <c r="A1189" s="69"/>
      <c r="B1189" s="70"/>
    </row>
    <row r="1190" spans="1:2" ht="15">
      <c r="A1190" s="69"/>
      <c r="B1190" s="70"/>
    </row>
    <row r="1191" spans="1:2" ht="15">
      <c r="A1191" s="69"/>
      <c r="B1191" s="70"/>
    </row>
    <row r="1192" spans="1:2" ht="15">
      <c r="A1192" s="69"/>
      <c r="B1192" s="70"/>
    </row>
    <row r="1193" spans="1:2" ht="15">
      <c r="A1193" s="69"/>
      <c r="B1193" s="70"/>
    </row>
    <row r="1194" spans="1:2" ht="15">
      <c r="A1194" s="69"/>
      <c r="B1194" s="70"/>
    </row>
    <row r="1195" spans="1:2" ht="15">
      <c r="A1195" s="69"/>
      <c r="B1195" s="70"/>
    </row>
    <row r="1196" spans="1:2" ht="15">
      <c r="A1196" s="69"/>
      <c r="B1196" s="70"/>
    </row>
    <row r="1197" spans="1:2" ht="15">
      <c r="A1197" s="69"/>
      <c r="B1197" s="70"/>
    </row>
    <row r="1198" spans="1:2" ht="15">
      <c r="A1198" s="69"/>
      <c r="B1198" s="70"/>
    </row>
    <row r="1199" spans="1:2" ht="15">
      <c r="A1199" s="69"/>
      <c r="B1199" s="70"/>
    </row>
    <row r="1200" spans="1:2" ht="15">
      <c r="A1200" s="69"/>
      <c r="B1200" s="70"/>
    </row>
    <row r="1201" spans="1:2" ht="15">
      <c r="A1201" s="69"/>
      <c r="B1201" s="70"/>
    </row>
    <row r="1202" spans="1:2" ht="15">
      <c r="A1202" s="69"/>
      <c r="B1202" s="70"/>
    </row>
    <row r="1203" spans="1:2" ht="15">
      <c r="A1203" s="69"/>
      <c r="B1203" s="70"/>
    </row>
    <row r="1204" spans="1:2" ht="15">
      <c r="A1204" s="69"/>
      <c r="B1204" s="70"/>
    </row>
    <row r="1205" spans="1:2" ht="15">
      <c r="A1205" s="69"/>
      <c r="B1205" s="70"/>
    </row>
    <row r="1206" spans="1:2" ht="15">
      <c r="A1206" s="69"/>
      <c r="B1206" s="70"/>
    </row>
    <row r="1207" spans="1:2" ht="15">
      <c r="A1207" s="69"/>
      <c r="B1207" s="70"/>
    </row>
    <row r="1208" spans="1:2" ht="15">
      <c r="A1208" s="69"/>
      <c r="B1208" s="70"/>
    </row>
    <row r="1209" spans="1:2" ht="15">
      <c r="A1209" s="69"/>
      <c r="B1209" s="70"/>
    </row>
    <row r="1210" spans="1:2" ht="15">
      <c r="A1210" s="69"/>
      <c r="B1210" s="70"/>
    </row>
    <row r="1211" spans="1:2" ht="15">
      <c r="A1211" s="69"/>
      <c r="B1211" s="70"/>
    </row>
    <row r="1212" spans="1:2" ht="15">
      <c r="A1212" s="69"/>
      <c r="B1212" s="70"/>
    </row>
    <row r="1213" spans="1:2" ht="15">
      <c r="A1213" s="69"/>
      <c r="B1213" s="70"/>
    </row>
    <row r="1214" spans="1:2" ht="15">
      <c r="A1214" s="69"/>
      <c r="B1214" s="70"/>
    </row>
    <row r="1215" spans="1:2" ht="15">
      <c r="A1215" s="69"/>
      <c r="B1215" s="70"/>
    </row>
    <row r="1216" spans="1:2" ht="15">
      <c r="A1216" s="69"/>
      <c r="B1216" s="70"/>
    </row>
    <row r="1217" spans="1:2" ht="15">
      <c r="A1217" s="69"/>
      <c r="B1217" s="70"/>
    </row>
    <row r="1218" spans="1:2" ht="15">
      <c r="A1218" s="69"/>
      <c r="B1218" s="70"/>
    </row>
    <row r="1219" spans="1:2" ht="15">
      <c r="A1219" s="69"/>
      <c r="B1219" s="70"/>
    </row>
    <row r="1220" spans="1:2" ht="15">
      <c r="A1220" s="69"/>
      <c r="B1220" s="70"/>
    </row>
    <row r="1221" spans="1:2" ht="15">
      <c r="A1221" s="69"/>
      <c r="B1221" s="70"/>
    </row>
    <row r="1222" spans="1:2" ht="15">
      <c r="A1222" s="69"/>
      <c r="B1222" s="70"/>
    </row>
    <row r="1223" spans="1:2" ht="15">
      <c r="A1223" s="69"/>
      <c r="B1223" s="70"/>
    </row>
    <row r="1224" spans="1:2" ht="15">
      <c r="A1224" s="69"/>
      <c r="B1224" s="70"/>
    </row>
    <row r="1225" spans="1:2" ht="15">
      <c r="A1225" s="69"/>
      <c r="B1225" s="70"/>
    </row>
    <row r="1226" spans="1:2" ht="15">
      <c r="A1226" s="69"/>
      <c r="B1226" s="70"/>
    </row>
    <row r="1227" spans="1:2" ht="15">
      <c r="A1227" s="69"/>
      <c r="B1227" s="70"/>
    </row>
    <row r="1228" spans="1:2" ht="15">
      <c r="A1228" s="69"/>
      <c r="B1228" s="70"/>
    </row>
    <row r="1229" spans="1:2" ht="15">
      <c r="A1229" s="69"/>
      <c r="B1229" s="70"/>
    </row>
    <row r="1230" spans="1:2" ht="15">
      <c r="A1230" s="69"/>
      <c r="B1230" s="70"/>
    </row>
    <row r="1231" spans="1:2" ht="15">
      <c r="A1231" s="69"/>
      <c r="B1231" s="70"/>
    </row>
    <row r="1232" spans="1:2" ht="15">
      <c r="A1232" s="69"/>
      <c r="B1232" s="70"/>
    </row>
    <row r="1233" spans="1:2" ht="15">
      <c r="A1233" s="69"/>
      <c r="B1233" s="70"/>
    </row>
    <row r="1234" spans="1:2" ht="15">
      <c r="A1234" s="69"/>
      <c r="B1234" s="70"/>
    </row>
    <row r="1235" spans="1:2" ht="15">
      <c r="A1235" s="69"/>
      <c r="B1235" s="70"/>
    </row>
    <row r="1236" spans="1:2" ht="15">
      <c r="A1236" s="69"/>
      <c r="B1236" s="70"/>
    </row>
    <row r="1237" spans="1:2" ht="15">
      <c r="A1237" s="69"/>
      <c r="B1237" s="70"/>
    </row>
    <row r="1238" spans="1:2" ht="15">
      <c r="A1238" s="69"/>
      <c r="B1238" s="70"/>
    </row>
    <row r="1239" spans="1:2" ht="15">
      <c r="A1239" s="69"/>
      <c r="B1239" s="70"/>
    </row>
    <row r="1240" spans="1:2" ht="15">
      <c r="A1240" s="69"/>
      <c r="B1240" s="70"/>
    </row>
    <row r="1241" spans="1:2" ht="15">
      <c r="A1241" s="69"/>
      <c r="B1241" s="70"/>
    </row>
    <row r="1242" spans="1:2" ht="15">
      <c r="A1242" s="69"/>
      <c r="B1242" s="70"/>
    </row>
    <row r="1243" spans="1:2" ht="15">
      <c r="A1243" s="69"/>
      <c r="B1243" s="70"/>
    </row>
    <row r="1244" spans="1:2" ht="15">
      <c r="A1244" s="69"/>
      <c r="B1244" s="70"/>
    </row>
    <row r="1245" spans="1:2" ht="15">
      <c r="A1245" s="69"/>
      <c r="B1245" s="70"/>
    </row>
    <row r="1246" spans="1:2" ht="15">
      <c r="A1246" s="69"/>
      <c r="B1246" s="70"/>
    </row>
    <row r="1247" spans="1:2" ht="15">
      <c r="A1247" s="69"/>
      <c r="B1247" s="70"/>
    </row>
    <row r="1248" spans="1:2" ht="15">
      <c r="A1248" s="69"/>
      <c r="B1248" s="70"/>
    </row>
    <row r="1249" spans="1:2" ht="15">
      <c r="A1249" s="69"/>
      <c r="B1249" s="70"/>
    </row>
    <row r="1250" spans="1:2" ht="15">
      <c r="A1250" s="69"/>
      <c r="B1250" s="70"/>
    </row>
    <row r="1251" spans="1:2" ht="15">
      <c r="A1251" s="69"/>
      <c r="B1251" s="70"/>
    </row>
    <row r="1252" spans="1:2" ht="15">
      <c r="A1252" s="69"/>
      <c r="B1252" s="70"/>
    </row>
    <row r="1253" spans="1:2" ht="15">
      <c r="A1253" s="69"/>
      <c r="B1253" s="70"/>
    </row>
    <row r="1254" spans="1:2" ht="15">
      <c r="A1254" s="69"/>
      <c r="B1254" s="70"/>
    </row>
    <row r="1255" spans="1:2" ht="15">
      <c r="A1255" s="69"/>
      <c r="B1255" s="70"/>
    </row>
    <row r="1256" spans="1:2" ht="15">
      <c r="A1256" s="69"/>
      <c r="B1256" s="70"/>
    </row>
    <row r="1257" spans="1:2" ht="15">
      <c r="A1257" s="69"/>
      <c r="B1257" s="70"/>
    </row>
    <row r="1258" spans="1:2" ht="15">
      <c r="A1258" s="69"/>
      <c r="B1258" s="70"/>
    </row>
    <row r="1259" spans="1:2" ht="15">
      <c r="A1259" s="69"/>
      <c r="B1259" s="70"/>
    </row>
    <row r="1260" spans="1:2" ht="15">
      <c r="A1260" s="69"/>
      <c r="B1260" s="70"/>
    </row>
    <row r="1261" spans="1:2" ht="15">
      <c r="A1261" s="69"/>
      <c r="B1261" s="70"/>
    </row>
    <row r="1262" spans="1:2" ht="15">
      <c r="A1262" s="69"/>
      <c r="B1262" s="70"/>
    </row>
    <row r="1263" spans="1:2" ht="15">
      <c r="A1263" s="69"/>
      <c r="B1263" s="70"/>
    </row>
    <row r="1264" spans="1:2" ht="15">
      <c r="A1264" s="69"/>
      <c r="B1264" s="70"/>
    </row>
    <row r="1265" spans="1:2" ht="15">
      <c r="A1265" s="69"/>
      <c r="B1265" s="70"/>
    </row>
    <row r="1266" spans="1:2" ht="15">
      <c r="A1266" s="69"/>
      <c r="B1266" s="70"/>
    </row>
    <row r="1267" spans="1:2" ht="15">
      <c r="A1267" s="69"/>
      <c r="B1267" s="70"/>
    </row>
    <row r="1268" spans="1:2" ht="15">
      <c r="A1268" s="69"/>
      <c r="B1268" s="70"/>
    </row>
    <row r="1269" spans="1:2" ht="15">
      <c r="A1269" s="69"/>
      <c r="B1269" s="70"/>
    </row>
    <row r="1270" spans="1:2" ht="15">
      <c r="A1270" s="69"/>
      <c r="B1270" s="70"/>
    </row>
    <row r="1271" spans="1:2" ht="15">
      <c r="A1271" s="69"/>
      <c r="B1271" s="70"/>
    </row>
    <row r="1272" spans="1:2" ht="15">
      <c r="A1272" s="69"/>
      <c r="B1272" s="70"/>
    </row>
    <row r="1273" spans="1:2" ht="15">
      <c r="A1273" s="69"/>
      <c r="B1273" s="70"/>
    </row>
    <row r="1274" spans="1:2" ht="15">
      <c r="A1274" s="69"/>
      <c r="B1274" s="70"/>
    </row>
    <row r="1275" spans="1:2" ht="15">
      <c r="A1275" s="69"/>
      <c r="B1275" s="70"/>
    </row>
    <row r="1276" spans="1:2" ht="15">
      <c r="A1276" s="69"/>
      <c r="B1276" s="70"/>
    </row>
    <row r="1277" spans="1:2" ht="15">
      <c r="A1277" s="69"/>
      <c r="B1277" s="70"/>
    </row>
    <row r="1278" spans="1:2" ht="15">
      <c r="A1278" s="69"/>
      <c r="B1278" s="70"/>
    </row>
    <row r="1279" spans="1:2" ht="15">
      <c r="A1279" s="69"/>
      <c r="B1279" s="70"/>
    </row>
    <row r="1280" spans="1:2" ht="15">
      <c r="A1280" s="69"/>
      <c r="B1280" s="70"/>
    </row>
    <row r="1281" spans="1:2" ht="15">
      <c r="A1281" s="69"/>
      <c r="B1281" s="70"/>
    </row>
    <row r="1282" spans="1:2" ht="15">
      <c r="A1282" s="69"/>
      <c r="B1282" s="70"/>
    </row>
    <row r="1283" spans="1:2" ht="15">
      <c r="A1283" s="69"/>
      <c r="B1283" s="70"/>
    </row>
    <row r="1284" spans="1:2" ht="15">
      <c r="A1284" s="69"/>
      <c r="B1284" s="70"/>
    </row>
    <row r="1285" spans="1:2" ht="15">
      <c r="A1285" s="69"/>
      <c r="B1285" s="70"/>
    </row>
    <row r="1286" spans="1:2" ht="15">
      <c r="A1286" s="69"/>
      <c r="B1286" s="70"/>
    </row>
    <row r="1287" spans="1:2" ht="15">
      <c r="A1287" s="69"/>
      <c r="B1287" s="70"/>
    </row>
    <row r="1288" spans="1:2" ht="15">
      <c r="A1288" s="69"/>
      <c r="B1288" s="70"/>
    </row>
    <row r="1289" spans="1:2" ht="15">
      <c r="A1289" s="69"/>
      <c r="B1289" s="70"/>
    </row>
    <row r="1290" spans="1:2" ht="15">
      <c r="A1290" s="69"/>
      <c r="B1290" s="70"/>
    </row>
    <row r="1291" spans="1:2" ht="15">
      <c r="A1291" s="69"/>
      <c r="B1291" s="70"/>
    </row>
    <row r="1292" spans="1:2" ht="15">
      <c r="A1292" s="69"/>
      <c r="B1292" s="70"/>
    </row>
    <row r="1293" spans="1:2" ht="15">
      <c r="A1293" s="69"/>
      <c r="B1293" s="70"/>
    </row>
    <row r="1294" spans="1:2" ht="15">
      <c r="A1294" s="69"/>
      <c r="B1294" s="70"/>
    </row>
    <row r="1295" spans="1:2" ht="15">
      <c r="A1295" s="69"/>
      <c r="B1295" s="70"/>
    </row>
    <row r="1296" spans="1:2" ht="15">
      <c r="A1296" s="69"/>
      <c r="B1296" s="70"/>
    </row>
    <row r="1297" spans="1:2" ht="15">
      <c r="A1297" s="69"/>
      <c r="B1297" s="70"/>
    </row>
    <row r="1298" spans="1:2" ht="15">
      <c r="A1298" s="69"/>
      <c r="B1298" s="70"/>
    </row>
    <row r="1299" spans="1:2" ht="15">
      <c r="A1299" s="69"/>
      <c r="B1299" s="70"/>
    </row>
    <row r="1300" spans="1:2" ht="15">
      <c r="A1300" s="69"/>
      <c r="B1300" s="70"/>
    </row>
    <row r="1301" spans="1:2" ht="15">
      <c r="A1301" s="69"/>
      <c r="B1301" s="70"/>
    </row>
    <row r="1302" spans="1:2" ht="15">
      <c r="A1302" s="69"/>
      <c r="B1302" s="70"/>
    </row>
    <row r="1303" spans="1:2" ht="15">
      <c r="A1303" s="69"/>
      <c r="B1303" s="70"/>
    </row>
    <row r="1304" spans="1:2" ht="15">
      <c r="A1304" s="69"/>
      <c r="B1304" s="70"/>
    </row>
    <row r="1305" spans="1:2" ht="15">
      <c r="A1305" s="69"/>
      <c r="B1305" s="70"/>
    </row>
    <row r="1306" spans="1:2" ht="15">
      <c r="A1306" s="69"/>
      <c r="B1306" s="70"/>
    </row>
    <row r="1307" spans="1:2" ht="15">
      <c r="A1307" s="69"/>
      <c r="B1307" s="70"/>
    </row>
    <row r="1308" spans="1:2" ht="15">
      <c r="A1308" s="69"/>
      <c r="B1308" s="70"/>
    </row>
    <row r="1309" spans="1:2" ht="15">
      <c r="A1309" s="69"/>
      <c r="B1309" s="70"/>
    </row>
    <row r="1310" spans="1:2" ht="15">
      <c r="A1310" s="69"/>
      <c r="B1310" s="70"/>
    </row>
    <row r="1311" spans="1:2" ht="15">
      <c r="A1311" s="69"/>
      <c r="B1311" s="70"/>
    </row>
    <row r="1312" spans="1:2" ht="15">
      <c r="A1312" s="69"/>
      <c r="B1312" s="70"/>
    </row>
    <row r="1313" spans="1:2" ht="15">
      <c r="A1313" s="69"/>
      <c r="B1313" s="70"/>
    </row>
    <row r="1314" spans="1:2" ht="15">
      <c r="A1314" s="69"/>
      <c r="B1314" s="70"/>
    </row>
    <row r="1315" spans="1:2" ht="15">
      <c r="A1315" s="69"/>
      <c r="B1315" s="70"/>
    </row>
    <row r="1316" spans="1:2" ht="15">
      <c r="A1316" s="69"/>
      <c r="B1316" s="70"/>
    </row>
    <row r="1317" spans="1:2" ht="15">
      <c r="A1317" s="69"/>
      <c r="B1317" s="70"/>
    </row>
    <row r="1318" spans="1:2" ht="15">
      <c r="A1318" s="69"/>
      <c r="B1318" s="70"/>
    </row>
    <row r="1319" spans="1:2" ht="15">
      <c r="A1319" s="69"/>
      <c r="B1319" s="70"/>
    </row>
    <row r="1320" spans="1:2" ht="15">
      <c r="A1320" s="69"/>
      <c r="B1320" s="70"/>
    </row>
    <row r="1321" spans="1:2" ht="15">
      <c r="A1321" s="69"/>
      <c r="B1321" s="70"/>
    </row>
    <row r="1322" spans="1:2" ht="15">
      <c r="A1322" s="69"/>
      <c r="B1322" s="70"/>
    </row>
    <row r="1323" spans="1:2" ht="15">
      <c r="A1323" s="69"/>
      <c r="B1323" s="70"/>
    </row>
    <row r="1324" spans="1:2" ht="15">
      <c r="A1324" s="69"/>
      <c r="B1324" s="70"/>
    </row>
    <row r="1325" spans="1:2" ht="15">
      <c r="A1325" s="69"/>
      <c r="B1325" s="70"/>
    </row>
    <row r="1326" spans="1:2" ht="15">
      <c r="A1326" s="69"/>
      <c r="B1326" s="70"/>
    </row>
    <row r="1327" spans="1:2" ht="15">
      <c r="A1327" s="69"/>
      <c r="B1327" s="70"/>
    </row>
    <row r="1328" spans="1:2" ht="15">
      <c r="A1328" s="69"/>
      <c r="B1328" s="70"/>
    </row>
    <row r="1329" spans="1:2" ht="15">
      <c r="A1329" s="69"/>
      <c r="B1329" s="70"/>
    </row>
    <row r="1330" spans="1:2" ht="15">
      <c r="A1330" s="69"/>
      <c r="B1330" s="70"/>
    </row>
    <row r="1331" spans="1:2" ht="15">
      <c r="A1331" s="69"/>
      <c r="B1331" s="70"/>
    </row>
    <row r="1332" spans="1:2" ht="15">
      <c r="A1332" s="69"/>
      <c r="B1332" s="70"/>
    </row>
    <row r="1333" spans="1:2" ht="15">
      <c r="A1333" s="69"/>
      <c r="B1333" s="70"/>
    </row>
    <row r="1334" spans="1:2" ht="15">
      <c r="A1334" s="69"/>
      <c r="B1334" s="70"/>
    </row>
    <row r="1335" spans="1:2" ht="15">
      <c r="A1335" s="69"/>
      <c r="B1335" s="70"/>
    </row>
    <row r="1336" spans="1:2" ht="15">
      <c r="A1336" s="69"/>
      <c r="B1336" s="70"/>
    </row>
    <row r="1337" spans="1:2" ht="15">
      <c r="A1337" s="69"/>
      <c r="B1337" s="70"/>
    </row>
    <row r="1338" spans="1:2" ht="15">
      <c r="A1338" s="69"/>
      <c r="B1338" s="70"/>
    </row>
    <row r="1339" spans="1:2" ht="15">
      <c r="A1339" s="69"/>
      <c r="B1339" s="70"/>
    </row>
    <row r="1340" spans="1:2" ht="15">
      <c r="A1340" s="69"/>
      <c r="B1340" s="70"/>
    </row>
    <row r="1341" spans="1:2" ht="15">
      <c r="A1341" s="69"/>
      <c r="B1341" s="70"/>
    </row>
    <row r="1342" spans="1:2" ht="15">
      <c r="A1342" s="69"/>
      <c r="B1342" s="70"/>
    </row>
    <row r="1343" spans="1:2" ht="15">
      <c r="A1343" s="69"/>
      <c r="B1343" s="70"/>
    </row>
    <row r="1344" spans="1:2" ht="15">
      <c r="A1344" s="69"/>
      <c r="B1344" s="70"/>
    </row>
    <row r="1345" spans="1:2" ht="15">
      <c r="A1345" s="69"/>
      <c r="B1345" s="70"/>
    </row>
    <row r="1346" spans="1:2" ht="15">
      <c r="A1346" s="69"/>
      <c r="B1346" s="70"/>
    </row>
    <row r="1347" spans="1:2" ht="15">
      <c r="A1347" s="69"/>
      <c r="B1347" s="70"/>
    </row>
    <row r="1348" spans="1:2" ht="15">
      <c r="A1348" s="69"/>
      <c r="B1348" s="70"/>
    </row>
    <row r="1349" spans="1:2" ht="15">
      <c r="A1349" s="69"/>
      <c r="B1349" s="70"/>
    </row>
    <row r="1350" spans="1:2" ht="15">
      <c r="A1350" s="69"/>
      <c r="B1350" s="70"/>
    </row>
    <row r="1351" spans="1:2" ht="15">
      <c r="A1351" s="69"/>
      <c r="B1351" s="70"/>
    </row>
    <row r="1352" spans="1:2" ht="15">
      <c r="A1352" s="69"/>
      <c r="B1352" s="70"/>
    </row>
    <row r="1353" spans="1:2" ht="15">
      <c r="A1353" s="69"/>
      <c r="B1353" s="70"/>
    </row>
    <row r="1354" spans="1:2" ht="15">
      <c r="A1354" s="69"/>
      <c r="B1354" s="70"/>
    </row>
    <row r="1355" spans="1:2" ht="15">
      <c r="A1355" s="69"/>
      <c r="B1355" s="70"/>
    </row>
    <row r="1356" spans="1:2" ht="15">
      <c r="A1356" s="69"/>
      <c r="B1356" s="70"/>
    </row>
    <row r="1357" spans="1:2" ht="15">
      <c r="A1357" s="69"/>
      <c r="B1357" s="70"/>
    </row>
    <row r="1358" spans="1:2" ht="15">
      <c r="A1358" s="69"/>
      <c r="B1358" s="70"/>
    </row>
    <row r="1359" spans="1:2" ht="15">
      <c r="A1359" s="69"/>
      <c r="B1359" s="70"/>
    </row>
    <row r="1360" spans="1:2" ht="15">
      <c r="A1360" s="69"/>
      <c r="B1360" s="70"/>
    </row>
    <row r="1361" spans="1:2" ht="15">
      <c r="A1361" s="69"/>
      <c r="B1361" s="70"/>
    </row>
    <row r="1362" spans="1:2" ht="15">
      <c r="A1362" s="69"/>
      <c r="B1362" s="70"/>
    </row>
    <row r="1363" spans="1:2" ht="15">
      <c r="A1363" s="69"/>
      <c r="B1363" s="70"/>
    </row>
    <row r="1364" spans="1:2" ht="15">
      <c r="A1364" s="69"/>
      <c r="B1364" s="70"/>
    </row>
    <row r="1365" spans="1:2" ht="15">
      <c r="A1365" s="69"/>
      <c r="B1365" s="70"/>
    </row>
    <row r="1366" spans="1:2" ht="15">
      <c r="A1366" s="69"/>
      <c r="B1366" s="70"/>
    </row>
    <row r="1367" spans="1:2" ht="15">
      <c r="A1367" s="69"/>
      <c r="B1367" s="70"/>
    </row>
    <row r="1368" spans="1:2" ht="15">
      <c r="A1368" s="69"/>
      <c r="B1368" s="70"/>
    </row>
    <row r="1369" spans="1:2" ht="15">
      <c r="A1369" s="69"/>
      <c r="B1369" s="70"/>
    </row>
    <row r="1370" spans="1:2" ht="15">
      <c r="A1370" s="69"/>
      <c r="B1370" s="70"/>
    </row>
    <row r="1371" spans="1:2" ht="15">
      <c r="A1371" s="69"/>
      <c r="B1371" s="70"/>
    </row>
    <row r="1372" spans="1:2" ht="15">
      <c r="A1372" s="69"/>
      <c r="B1372" s="70"/>
    </row>
    <row r="1373" spans="1:2" ht="15">
      <c r="A1373" s="69"/>
      <c r="B1373" s="70"/>
    </row>
    <row r="1374" spans="1:2" ht="15">
      <c r="A1374" s="69"/>
      <c r="B1374" s="70"/>
    </row>
    <row r="1375" spans="1:2" ht="15">
      <c r="A1375" s="69"/>
      <c r="B1375" s="70"/>
    </row>
    <row r="1376" spans="1:2" ht="15">
      <c r="A1376" s="69"/>
      <c r="B1376" s="70"/>
    </row>
    <row r="1377" spans="1:2" ht="15">
      <c r="A1377" s="69"/>
      <c r="B1377" s="70"/>
    </row>
    <row r="1378" spans="1:2" ht="15">
      <c r="A1378" s="69"/>
      <c r="B1378" s="70"/>
    </row>
    <row r="1379" spans="1:2" ht="15">
      <c r="A1379" s="69"/>
      <c r="B1379" s="70"/>
    </row>
    <row r="1380" spans="1:2" ht="15">
      <c r="A1380" s="69"/>
      <c r="B1380" s="70"/>
    </row>
    <row r="1381" spans="1:2" ht="15">
      <c r="A1381" s="69"/>
      <c r="B1381" s="70"/>
    </row>
    <row r="1382" spans="1:2" ht="15">
      <c r="A1382" s="69"/>
      <c r="B1382" s="70"/>
    </row>
    <row r="1383" spans="1:2" ht="15">
      <c r="A1383" s="69"/>
      <c r="B1383" s="70"/>
    </row>
    <row r="1384" spans="1:2" ht="15">
      <c r="A1384" s="69"/>
      <c r="B1384" s="70"/>
    </row>
    <row r="1385" spans="1:2" ht="15">
      <c r="A1385" s="69"/>
      <c r="B1385" s="70"/>
    </row>
    <row r="1386" spans="1:2" ht="15">
      <c r="A1386" s="69"/>
      <c r="B1386" s="70"/>
    </row>
    <row r="1387" spans="1:2" ht="15">
      <c r="A1387" s="69"/>
      <c r="B1387" s="70"/>
    </row>
    <row r="1388" spans="1:2" ht="15">
      <c r="A1388" s="69"/>
      <c r="B1388" s="70"/>
    </row>
    <row r="1389" spans="1:2" ht="15">
      <c r="A1389" s="69"/>
      <c r="B1389" s="70"/>
    </row>
    <row r="1390" spans="1:2" ht="15">
      <c r="A1390" s="69"/>
      <c r="B1390" s="70"/>
    </row>
    <row r="1391" spans="1:2" ht="15">
      <c r="A1391" s="69"/>
      <c r="B1391" s="70"/>
    </row>
    <row r="1392" spans="1:2" ht="15">
      <c r="A1392" s="69"/>
      <c r="B1392" s="70"/>
    </row>
    <row r="1393" spans="1:2" ht="15">
      <c r="A1393" s="69"/>
      <c r="B1393" s="70"/>
    </row>
    <row r="1394" spans="1:2" ht="15">
      <c r="A1394" s="69"/>
      <c r="B1394" s="70"/>
    </row>
    <row r="1395" spans="1:2" ht="15">
      <c r="A1395" s="69"/>
      <c r="B1395" s="70"/>
    </row>
    <row r="1396" spans="1:2" ht="15">
      <c r="A1396" s="69"/>
      <c r="B1396" s="70"/>
    </row>
    <row r="1397" spans="1:2" ht="15">
      <c r="A1397" s="69"/>
      <c r="B1397" s="70"/>
    </row>
    <row r="1398" spans="1:2" ht="15">
      <c r="A1398" s="69"/>
      <c r="B1398" s="70"/>
    </row>
    <row r="1399" spans="1:2" ht="15">
      <c r="A1399" s="69"/>
      <c r="B1399" s="70"/>
    </row>
    <row r="1400" spans="1:2" ht="15">
      <c r="A1400" s="69"/>
      <c r="B1400" s="70"/>
    </row>
    <row r="1401" spans="1:2" ht="15">
      <c r="A1401" s="69"/>
      <c r="B1401" s="70"/>
    </row>
    <row r="1402" spans="1:2" ht="15">
      <c r="A1402" s="69"/>
      <c r="B1402" s="70"/>
    </row>
    <row r="1403" spans="1:2" ht="15">
      <c r="A1403" s="69"/>
      <c r="B1403" s="70"/>
    </row>
    <row r="1404" spans="1:2" ht="15">
      <c r="A1404" s="69"/>
      <c r="B1404" s="70"/>
    </row>
    <row r="1405" spans="1:2" ht="15">
      <c r="A1405" s="69"/>
      <c r="B1405" s="70"/>
    </row>
    <row r="1406" spans="1:2" ht="15">
      <c r="A1406" s="69"/>
      <c r="B1406" s="70"/>
    </row>
    <row r="1407" spans="1:2" ht="15">
      <c r="A1407" s="69"/>
      <c r="B1407" s="70"/>
    </row>
    <row r="1408" spans="1:2" ht="15">
      <c r="A1408" s="69"/>
      <c r="B1408" s="70"/>
    </row>
    <row r="1409" spans="1:2" ht="15">
      <c r="A1409" s="69"/>
      <c r="B1409" s="70"/>
    </row>
    <row r="1410" spans="1:2" ht="15">
      <c r="A1410" s="69"/>
      <c r="B1410" s="70"/>
    </row>
    <row r="1411" spans="1:2" ht="15">
      <c r="A1411" s="69"/>
      <c r="B1411" s="70"/>
    </row>
    <row r="1412" spans="1:2" ht="15">
      <c r="A1412" s="69"/>
      <c r="B1412" s="70"/>
    </row>
    <row r="1413" spans="1:2" ht="15">
      <c r="A1413" s="69"/>
      <c r="B1413" s="70"/>
    </row>
    <row r="1414" spans="1:2" ht="15">
      <c r="A1414" s="69"/>
      <c r="B1414" s="70"/>
    </row>
    <row r="1415" spans="1:2" ht="15">
      <c r="A1415" s="69"/>
      <c r="B1415" s="70"/>
    </row>
    <row r="1416" spans="1:2" ht="15">
      <c r="A1416" s="69"/>
      <c r="B1416" s="70"/>
    </row>
    <row r="1417" spans="1:2" ht="15">
      <c r="A1417" s="69"/>
      <c r="B1417" s="70"/>
    </row>
    <row r="1418" spans="1:2" ht="15">
      <c r="A1418" s="69"/>
      <c r="B1418" s="70"/>
    </row>
    <row r="1419" spans="1:2" ht="15">
      <c r="A1419" s="69"/>
      <c r="B1419" s="70"/>
    </row>
    <row r="1420" spans="1:2" ht="15">
      <c r="A1420" s="69"/>
      <c r="B1420" s="70"/>
    </row>
    <row r="1421" spans="1:2" ht="15">
      <c r="A1421" s="69"/>
      <c r="B1421" s="70"/>
    </row>
    <row r="1422" spans="1:2" ht="15">
      <c r="A1422" s="69"/>
      <c r="B1422" s="70"/>
    </row>
    <row r="1423" spans="1:2" ht="15">
      <c r="A1423" s="69"/>
      <c r="B1423" s="70"/>
    </row>
    <row r="1424" spans="1:2" ht="15">
      <c r="A1424" s="69"/>
      <c r="B1424" s="70"/>
    </row>
    <row r="1425" spans="1:2" ht="15">
      <c r="A1425" s="69"/>
      <c r="B1425" s="70"/>
    </row>
    <row r="1426" spans="1:2" ht="15">
      <c r="A1426" s="69"/>
      <c r="B1426" s="70"/>
    </row>
    <row r="1427" spans="1:2" ht="15">
      <c r="A1427" s="69"/>
      <c r="B1427" s="70"/>
    </row>
    <row r="1428" spans="1:2" ht="15">
      <c r="A1428" s="69"/>
      <c r="B1428" s="70"/>
    </row>
    <row r="1429" spans="1:2" ht="15">
      <c r="A1429" s="69"/>
      <c r="B1429" s="70"/>
    </row>
    <row r="1430" spans="1:2" ht="15">
      <c r="A1430" s="69"/>
      <c r="B1430" s="70"/>
    </row>
    <row r="1431" spans="1:2" ht="15">
      <c r="A1431" s="69"/>
      <c r="B1431" s="70"/>
    </row>
    <row r="1432" spans="1:2" ht="15">
      <c r="A1432" s="69"/>
      <c r="B1432" s="70"/>
    </row>
    <row r="1433" spans="1:2" ht="15">
      <c r="A1433" s="69"/>
      <c r="B1433" s="70"/>
    </row>
    <row r="1434" spans="1:2" ht="15">
      <c r="A1434" s="69"/>
      <c r="B1434" s="70"/>
    </row>
    <row r="1435" spans="1:2" ht="15">
      <c r="A1435" s="69"/>
      <c r="B1435" s="70"/>
    </row>
    <row r="1436" spans="1:2" ht="15">
      <c r="A1436" s="69"/>
      <c r="B1436" s="70"/>
    </row>
    <row r="1437" spans="1:2" ht="15">
      <c r="A1437" s="69"/>
      <c r="B1437" s="70"/>
    </row>
    <row r="1438" spans="1:2" ht="15">
      <c r="A1438" s="69"/>
      <c r="B1438" s="70"/>
    </row>
    <row r="1439" spans="1:2" ht="15">
      <c r="A1439" s="69"/>
      <c r="B1439" s="70"/>
    </row>
    <row r="1440" spans="1:2" ht="15">
      <c r="A1440" s="69"/>
      <c r="B1440" s="70"/>
    </row>
    <row r="1441" spans="1:2" ht="15">
      <c r="A1441" s="69"/>
      <c r="B1441" s="70"/>
    </row>
    <row r="1442" spans="1:2" ht="15">
      <c r="A1442" s="69"/>
      <c r="B1442" s="70"/>
    </row>
    <row r="1443" spans="1:2" ht="15">
      <c r="A1443" s="69"/>
      <c r="B1443" s="70"/>
    </row>
    <row r="1444" spans="1:2" ht="15">
      <c r="A1444" s="69"/>
      <c r="B1444" s="70"/>
    </row>
    <row r="1445" spans="1:2" ht="15">
      <c r="A1445" s="69"/>
      <c r="B1445" s="70"/>
    </row>
    <row r="1446" spans="1:2" ht="15">
      <c r="A1446" s="69"/>
      <c r="B1446" s="70"/>
    </row>
    <row r="1447" spans="1:2" ht="15">
      <c r="A1447" s="69"/>
      <c r="B1447" s="70"/>
    </row>
    <row r="1448" spans="1:2" ht="15">
      <c r="A1448" s="69"/>
      <c r="B1448" s="70"/>
    </row>
    <row r="1449" spans="1:2" ht="15">
      <c r="A1449" s="69"/>
      <c r="B1449" s="70"/>
    </row>
    <row r="1450" spans="1:2" ht="15">
      <c r="A1450" s="69"/>
      <c r="B1450" s="70"/>
    </row>
    <row r="1451" spans="1:2" ht="15">
      <c r="A1451" s="69"/>
      <c r="B1451" s="70"/>
    </row>
    <row r="1452" spans="1:2" ht="15">
      <c r="A1452" s="69"/>
      <c r="B1452" s="70"/>
    </row>
    <row r="1453" spans="1:2" ht="15">
      <c r="A1453" s="69"/>
      <c r="B1453" s="70"/>
    </row>
    <row r="1454" spans="1:2" ht="15">
      <c r="A1454" s="69"/>
      <c r="B1454" s="70"/>
    </row>
    <row r="1455" spans="1:2" ht="15">
      <c r="A1455" s="69"/>
      <c r="B1455" s="70"/>
    </row>
    <row r="1456" spans="1:2" ht="15">
      <c r="A1456" s="69"/>
      <c r="B1456" s="70"/>
    </row>
    <row r="1457" spans="1:2" ht="15">
      <c r="A1457" s="69"/>
      <c r="B1457" s="70"/>
    </row>
    <row r="1458" spans="1:2" ht="15">
      <c r="A1458" s="69"/>
      <c r="B1458" s="70"/>
    </row>
    <row r="1459" spans="1:2" ht="15">
      <c r="A1459" s="69"/>
      <c r="B1459" s="70"/>
    </row>
    <row r="1460" spans="1:2" ht="15">
      <c r="A1460" s="69"/>
      <c r="B1460" s="70"/>
    </row>
    <row r="1461" spans="1:2" ht="15">
      <c r="A1461" s="69"/>
      <c r="B1461" s="70"/>
    </row>
    <row r="1462" spans="1:2" ht="15">
      <c r="A1462" s="69"/>
      <c r="B1462" s="70"/>
    </row>
    <row r="1463" spans="1:2" ht="15">
      <c r="A1463" s="69"/>
      <c r="B1463" s="70"/>
    </row>
    <row r="1464" spans="1:2" ht="15">
      <c r="A1464" s="69"/>
      <c r="B1464" s="70"/>
    </row>
    <row r="1465" spans="1:2" ht="15">
      <c r="A1465" s="69"/>
      <c r="B1465" s="70"/>
    </row>
    <row r="1466" spans="1:2" ht="15">
      <c r="A1466" s="69"/>
      <c r="B1466" s="70"/>
    </row>
    <row r="1467" spans="1:2" ht="15">
      <c r="A1467" s="69"/>
      <c r="B1467" s="70"/>
    </row>
    <row r="1468" spans="1:2" ht="15">
      <c r="A1468" s="69"/>
      <c r="B1468" s="70"/>
    </row>
    <row r="1469" spans="1:2" ht="15">
      <c r="A1469" s="69"/>
      <c r="B1469" s="70"/>
    </row>
    <row r="1470" spans="1:2" ht="15">
      <c r="A1470" s="69"/>
      <c r="B1470" s="70"/>
    </row>
    <row r="1471" spans="1:2" ht="15">
      <c r="A1471" s="69"/>
      <c r="B1471" s="70"/>
    </row>
    <row r="1472" spans="1:2" ht="15">
      <c r="A1472" s="69"/>
      <c r="B1472" s="70"/>
    </row>
    <row r="1473" spans="1:2" ht="15">
      <c r="A1473" s="69"/>
      <c r="B1473" s="70"/>
    </row>
    <row r="1474" spans="1:2" ht="15">
      <c r="A1474" s="69"/>
      <c r="B1474" s="70"/>
    </row>
    <row r="1475" spans="1:2" ht="15">
      <c r="A1475" s="69"/>
      <c r="B1475" s="70"/>
    </row>
    <row r="1476" spans="1:2" ht="15">
      <c r="A1476" s="69"/>
      <c r="B1476" s="70"/>
    </row>
  </sheetData>
  <autoFilter ref="A1:Q138"/>
  <printOptions/>
  <pageMargins left="0.75" right="0.75" top="1" bottom="1" header="0.5" footer="0.5"/>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Q1562"/>
  <sheetViews>
    <sheetView zoomScale="60" zoomScaleNormal="60" workbookViewId="0" topLeftCell="A1">
      <pane ySplit="1" topLeftCell="BM43" activePane="bottomLeft" state="frozen"/>
      <selection pane="topLeft" activeCell="A2" activeCellId="1" sqref="A1:IV1 A2"/>
      <selection pane="bottomLeft" activeCell="E45" sqref="E45"/>
    </sheetView>
  </sheetViews>
  <sheetFormatPr defaultColWidth="9.140625" defaultRowHeight="12.75"/>
  <cols>
    <col min="1" max="1" width="9.140625" style="72" customWidth="1"/>
    <col min="2" max="2" width="8.57421875" style="73" customWidth="1"/>
    <col min="3" max="3" width="43.57421875" style="21" customWidth="1"/>
    <col min="4" max="5" width="18.421875" style="71" customWidth="1"/>
    <col min="6" max="6" width="15.00390625" style="21" hidden="1" customWidth="1"/>
    <col min="7" max="7" width="14.7109375" style="71" hidden="1" customWidth="1"/>
    <col min="8" max="8" width="13.00390625" style="24" customWidth="1"/>
    <col min="9" max="9" width="10.421875" style="21" customWidth="1"/>
    <col min="10" max="10" width="9.140625" style="21" customWidth="1"/>
    <col min="11" max="11" width="10.8515625" style="21" customWidth="1"/>
    <col min="12" max="16" width="9.140625" style="21" customWidth="1"/>
    <col min="17" max="17" width="37.140625" style="21" customWidth="1"/>
    <col min="18" max="16384" width="9.140625" style="21" customWidth="1"/>
  </cols>
  <sheetData>
    <row r="1" spans="1:17" s="23" customFormat="1" ht="118.5" customHeight="1">
      <c r="A1" s="22" t="str">
        <f>BVPIs!A1</f>
        <v>BVPI Ref</v>
      </c>
      <c r="B1" s="22">
        <f>BVPIs!B1</f>
        <v>0</v>
      </c>
      <c r="C1" s="22" t="str">
        <f>BVPIs!C1</f>
        <v>Description</v>
      </c>
      <c r="D1" s="22" t="str">
        <f>BVPIs!D1</f>
        <v>Good Performance is..</v>
      </c>
      <c r="E1" s="22" t="str">
        <f>BVPIs!E1</f>
        <v>Indicator Basket</v>
      </c>
      <c r="F1" s="22" t="str">
        <f>BVPIs!F1</f>
        <v>2004/05
Outturn</v>
      </c>
      <c r="G1" s="138" t="str">
        <f>BVPIs!G1</f>
        <v>2005/06 Outturn</v>
      </c>
      <c r="H1" s="84" t="str">
        <f>BVPIs!H1</f>
        <v>2006-07 Target</v>
      </c>
      <c r="I1" s="139" t="str">
        <f>BVPIs!I1</f>
        <v>Q1 performance*</v>
      </c>
      <c r="J1" s="22" t="str">
        <f>BVPIs!J1</f>
        <v>Q1 prediction</v>
      </c>
      <c r="K1" s="22" t="str">
        <f>BVPIs!K1</f>
        <v>Q2 performance</v>
      </c>
      <c r="L1" s="22" t="str">
        <f>BVPIs!L1</f>
        <v>Q2 prediction</v>
      </c>
      <c r="M1" s="22" t="str">
        <f>BVPIs!M1</f>
        <v>Q3 performance</v>
      </c>
      <c r="N1" s="22" t="str">
        <f>BVPIs!N1</f>
        <v>Q3 prediction</v>
      </c>
      <c r="O1" s="22" t="str">
        <f>BVPIs!O1</f>
        <v>Q4 prediction</v>
      </c>
      <c r="P1" s="22" t="str">
        <f>BVPIs!P1</f>
        <v>2006/07 outturn</v>
      </c>
      <c r="Q1" s="22" t="str">
        <f>BVPIs!Q1</f>
        <v>Comment on performance</v>
      </c>
    </row>
    <row r="2" spans="1:17" s="23" customFormat="1" ht="18" customHeight="1">
      <c r="A2" s="22" t="str">
        <f>BVPIs!A3</f>
        <v>CHIEF EXECUTIVE</v>
      </c>
      <c r="B2" s="22">
        <f>BVPIs!B3</f>
        <v>0</v>
      </c>
      <c r="C2" s="22">
        <f>BVPIs!C3</f>
        <v>0</v>
      </c>
      <c r="D2" s="22">
        <f>BVPIs!D3</f>
        <v>0</v>
      </c>
      <c r="E2" s="22">
        <f>BVPIs!E3</f>
        <v>0</v>
      </c>
      <c r="F2" s="22">
        <f>BVPIs!F3</f>
        <v>0</v>
      </c>
      <c r="G2" s="138">
        <f>BVPIs!G3</f>
        <v>0</v>
      </c>
      <c r="H2" s="140">
        <f>BVPIs!H3</f>
        <v>0</v>
      </c>
      <c r="I2" s="139">
        <f>BVPIs!I3</f>
        <v>0</v>
      </c>
      <c r="J2" s="22">
        <f>BVPIs!J3</f>
        <v>0</v>
      </c>
      <c r="K2" s="22">
        <f>BVPIs!K3</f>
        <v>0</v>
      </c>
      <c r="L2" s="22">
        <f>BVPIs!L3</f>
        <v>0</v>
      </c>
      <c r="M2" s="22">
        <f>BVPIs!M3</f>
        <v>0</v>
      </c>
      <c r="N2" s="22">
        <f>BVPIs!N3</f>
        <v>0</v>
      </c>
      <c r="O2" s="22">
        <f>BVPIs!O3</f>
        <v>0</v>
      </c>
      <c r="P2" s="22">
        <f>BVPIs!P3</f>
        <v>0</v>
      </c>
      <c r="Q2" s="22">
        <f>BVPIs!Q3</f>
        <v>0</v>
      </c>
    </row>
    <row r="3" spans="1:17" ht="63">
      <c r="A3" s="22">
        <f>BVPIs!A4</f>
        <v>2</v>
      </c>
      <c r="B3" s="22" t="str">
        <f>BVPIs!B4</f>
        <v>a</v>
      </c>
      <c r="C3" s="22" t="str">
        <f>BVPIs!C4</f>
        <v>The level of the Equality Standard for Local Government to which the authority conforms in respect of gender, race and disability</v>
      </c>
      <c r="D3" s="22" t="str">
        <f>BVPIs!D4</f>
        <v>High</v>
      </c>
      <c r="E3" s="22">
        <f>BVPIs!E4</f>
        <v>0</v>
      </c>
      <c r="F3" s="22">
        <f>BVPIs!F4</f>
        <v>2</v>
      </c>
      <c r="G3" s="138">
        <f>BVPIs!G4</f>
        <v>2</v>
      </c>
      <c r="H3" s="27">
        <f>BVPIs!H4</f>
        <v>2</v>
      </c>
      <c r="I3" s="139" t="str">
        <f>BVPIs!I4</f>
        <v>A</v>
      </c>
      <c r="J3" s="22" t="str">
        <f>BVPIs!J4</f>
        <v>Yes</v>
      </c>
      <c r="K3" s="22" t="str">
        <f>BVPIs!K4</f>
        <v>A</v>
      </c>
      <c r="L3" s="22" t="str">
        <f>BVPIs!L4</f>
        <v>Yes</v>
      </c>
      <c r="M3" s="22" t="str">
        <f>BVPIs!M4</f>
        <v>A</v>
      </c>
      <c r="N3" s="22" t="str">
        <f>BVPIs!N4</f>
        <v>Yes</v>
      </c>
      <c r="O3" s="22" t="str">
        <f>BVPIs!O4</f>
        <v>Yes</v>
      </c>
      <c r="P3" s="22">
        <f>BVPIs!P4</f>
        <v>0</v>
      </c>
      <c r="Q3" s="22">
        <f>BVPIs!Q4</f>
        <v>0</v>
      </c>
    </row>
    <row r="4" spans="1:17" ht="63">
      <c r="A4" s="22">
        <f>BVPIs!A5</f>
        <v>2</v>
      </c>
      <c r="B4" s="22" t="str">
        <f>BVPIs!B5</f>
        <v>b</v>
      </c>
      <c r="C4" s="22" t="str">
        <f>BVPIs!C5</f>
        <v>The quality of an Authority's Race Equality Scheme and the improvements resulting from its application</v>
      </c>
      <c r="D4" s="22" t="str">
        <f>BVPIs!D5</f>
        <v>High</v>
      </c>
      <c r="E4" s="22">
        <f>BVPIs!E5</f>
        <v>0</v>
      </c>
      <c r="F4" s="22">
        <f>BVPIs!F5</f>
        <v>0.58</v>
      </c>
      <c r="G4" s="138">
        <f>BVPIs!G5</f>
        <v>0.63</v>
      </c>
      <c r="H4" s="37">
        <f>BVPIs!H5</f>
        <v>0.68</v>
      </c>
      <c r="I4" s="139" t="str">
        <f>BVPIs!I5</f>
        <v>A</v>
      </c>
      <c r="J4" s="22" t="str">
        <f>BVPIs!J5</f>
        <v>Yes</v>
      </c>
      <c r="K4" s="22" t="str">
        <f>BVPIs!K5</f>
        <v>A</v>
      </c>
      <c r="L4" s="22" t="str">
        <f>BVPIs!L5</f>
        <v>Yes</v>
      </c>
      <c r="M4" s="22" t="str">
        <f>BVPIs!M5</f>
        <v>A</v>
      </c>
      <c r="N4" s="22" t="str">
        <f>BVPIs!N5</f>
        <v>Yes</v>
      </c>
      <c r="O4" s="22" t="str">
        <f>BVPIs!O5</f>
        <v>Yes</v>
      </c>
      <c r="P4" s="22">
        <f>BVPIs!P5</f>
        <v>0</v>
      </c>
      <c r="Q4" s="22">
        <f>BVPIs!Q5</f>
        <v>0</v>
      </c>
    </row>
    <row r="5" spans="1:17" ht="31.5">
      <c r="A5" s="22">
        <f>BVPIs!A6</f>
        <v>174</v>
      </c>
      <c r="B5" s="22">
        <f>BVPIs!B6</f>
        <v>0</v>
      </c>
      <c r="C5" s="22" t="str">
        <f>BVPIs!C6</f>
        <v>Racial incidents recorded by authority per 100,000 population</v>
      </c>
      <c r="D5" s="22" t="str">
        <f>BVPIs!D6</f>
        <v>Low</v>
      </c>
      <c r="E5" s="22">
        <f>BVPIs!E6</f>
        <v>0</v>
      </c>
      <c r="F5" s="22">
        <f>BVPIs!F6</f>
        <v>104.05</v>
      </c>
      <c r="G5" s="138">
        <f>BVPIs!G6</f>
        <v>75.13</v>
      </c>
      <c r="H5" s="34">
        <f>BVPIs!H6</f>
        <v>100</v>
      </c>
      <c r="I5" s="139" t="str">
        <f>BVPIs!I6</f>
        <v>A</v>
      </c>
      <c r="J5" s="22" t="str">
        <f>BVPIs!J6</f>
        <v>Yes</v>
      </c>
      <c r="K5" s="22" t="str">
        <f>BVPIs!K6</f>
        <v>A</v>
      </c>
      <c r="L5" s="22" t="str">
        <f>BVPIs!L6</f>
        <v>Yes</v>
      </c>
      <c r="M5" s="22" t="str">
        <f>BVPIs!M6</f>
        <v>A</v>
      </c>
      <c r="N5" s="22" t="str">
        <f>BVPIs!N6</f>
        <v>Yes</v>
      </c>
      <c r="O5" s="22" t="str">
        <f>BVPIs!O6</f>
        <v>Yes</v>
      </c>
      <c r="P5" s="22">
        <f>BVPIs!P6</f>
        <v>0</v>
      </c>
      <c r="Q5" s="22">
        <f>BVPIs!Q6</f>
        <v>0</v>
      </c>
    </row>
    <row r="6" spans="1:17" ht="31.5">
      <c r="A6" s="22">
        <f>BVPIs!A7</f>
        <v>175</v>
      </c>
      <c r="B6" s="22">
        <f>BVPIs!B7</f>
        <v>0</v>
      </c>
      <c r="C6" s="22" t="str">
        <f>BVPIs!C7</f>
        <v>Percentage of racial incidents reported that resulted in further action</v>
      </c>
      <c r="D6" s="22" t="str">
        <f>BVPIs!D7</f>
        <v>High</v>
      </c>
      <c r="E6" s="22">
        <f>BVPIs!E7</f>
        <v>0</v>
      </c>
      <c r="F6" s="22">
        <f>BVPIs!F7</f>
        <v>0.9762</v>
      </c>
      <c r="G6" s="138">
        <f>BVPIs!G7</f>
        <v>1</v>
      </c>
      <c r="H6" s="37">
        <f>BVPIs!H7</f>
        <v>0.99</v>
      </c>
      <c r="I6" s="139" t="str">
        <f>BVPIs!I7</f>
        <v>A</v>
      </c>
      <c r="J6" s="22" t="str">
        <f>BVPIs!J7</f>
        <v>Yes</v>
      </c>
      <c r="K6" s="22" t="str">
        <f>BVPIs!K7</f>
        <v>A</v>
      </c>
      <c r="L6" s="22" t="str">
        <f>BVPIs!L7</f>
        <v>Yes</v>
      </c>
      <c r="M6" s="22" t="str">
        <f>BVPIs!M7</f>
        <v>A</v>
      </c>
      <c r="N6" s="22" t="str">
        <f>BVPIs!N7</f>
        <v>Yes</v>
      </c>
      <c r="O6" s="22" t="str">
        <f>BVPIs!O7</f>
        <v>Yes</v>
      </c>
      <c r="P6" s="22">
        <f>BVPIs!P7</f>
        <v>0</v>
      </c>
      <c r="Q6" s="22">
        <f>BVPIs!Q7</f>
        <v>0</v>
      </c>
    </row>
    <row r="7" spans="1:17" ht="47.25">
      <c r="A7" s="22">
        <f>BVPIs!A8</f>
        <v>226</v>
      </c>
      <c r="B7" s="22" t="str">
        <f>BVPIs!B8</f>
        <v>a</v>
      </c>
      <c r="C7" s="22" t="str">
        <f>BVPIs!C8</f>
        <v>Total amount spent on Advice and Guidance services provided by external organisations</v>
      </c>
      <c r="D7" s="22" t="str">
        <f>BVPIs!D8</f>
        <v>High</v>
      </c>
      <c r="E7" s="22">
        <f>BVPIs!E8</f>
        <v>0</v>
      </c>
      <c r="F7" s="22" t="str">
        <f>BVPIs!F8</f>
        <v>Not Applicable</v>
      </c>
      <c r="G7" s="138" t="str">
        <f>BVPIs!G8</f>
        <v>New Indicator</v>
      </c>
      <c r="H7" s="25" t="str">
        <f>BVPIs!H8</f>
        <v>Not Applicable</v>
      </c>
      <c r="I7" s="139">
        <f>BVPIs!I8</f>
        <v>0</v>
      </c>
      <c r="J7" s="22">
        <f>BVPIs!J8</f>
        <v>0</v>
      </c>
      <c r="K7" s="22">
        <f>BVPIs!K8</f>
        <v>0</v>
      </c>
      <c r="L7" s="22">
        <f>BVPIs!L8</f>
        <v>0</v>
      </c>
      <c r="M7" s="22">
        <f>BVPIs!M8</f>
        <v>0</v>
      </c>
      <c r="N7" s="22">
        <f>BVPIs!N8</f>
        <v>0</v>
      </c>
      <c r="O7" s="22">
        <f>BVPIs!O8</f>
        <v>0</v>
      </c>
      <c r="P7" s="22">
        <f>BVPIs!P8</f>
        <v>0</v>
      </c>
      <c r="Q7" s="22">
        <f>BVPIs!Q8</f>
        <v>0</v>
      </c>
    </row>
    <row r="8" spans="1:17" ht="31.5">
      <c r="A8" s="22">
        <f>BVPIs!A9</f>
        <v>226</v>
      </c>
      <c r="B8" s="22" t="str">
        <f>BVPIs!B9</f>
        <v>b</v>
      </c>
      <c r="C8" s="22" t="str">
        <f>BVPIs!C9</f>
        <v>Advice &amp; guidance services - CLS quality mark</v>
      </c>
      <c r="D8" s="22" t="str">
        <f>BVPIs!D9</f>
        <v>High</v>
      </c>
      <c r="E8" s="22">
        <f>BVPIs!E9</f>
        <v>0</v>
      </c>
      <c r="F8" s="22" t="str">
        <f>BVPIs!F9</f>
        <v>Not Applicable</v>
      </c>
      <c r="G8" s="138" t="str">
        <f>BVPIs!G9</f>
        <v>New Indicator</v>
      </c>
      <c r="H8" s="25" t="str">
        <f>BVPIs!H9</f>
        <v>Not Applicable</v>
      </c>
      <c r="I8" s="139">
        <f>BVPIs!I9</f>
        <v>0</v>
      </c>
      <c r="J8" s="22">
        <f>BVPIs!J9</f>
        <v>0</v>
      </c>
      <c r="K8" s="22">
        <f>BVPIs!K9</f>
        <v>0</v>
      </c>
      <c r="L8" s="22">
        <f>BVPIs!L9</f>
        <v>0</v>
      </c>
      <c r="M8" s="22">
        <f>BVPIs!M9</f>
        <v>0</v>
      </c>
      <c r="N8" s="22">
        <f>BVPIs!N9</f>
        <v>0</v>
      </c>
      <c r="O8" s="22">
        <f>BVPIs!O9</f>
        <v>0</v>
      </c>
      <c r="P8" s="22">
        <f>BVPIs!P9</f>
        <v>0</v>
      </c>
      <c r="Q8" s="22">
        <f>BVPIs!Q9</f>
        <v>0</v>
      </c>
    </row>
    <row r="9" spans="1:17" ht="31.5">
      <c r="A9" s="22">
        <f>BVPIs!A10</f>
        <v>226</v>
      </c>
      <c r="B9" s="22" t="str">
        <f>BVPIs!B10</f>
        <v>c</v>
      </c>
      <c r="C9" s="22" t="str">
        <f>BVPIs!C10</f>
        <v>Advice &amp; guidance services - Direct Provision</v>
      </c>
      <c r="D9" s="22" t="str">
        <f>BVPIs!D10</f>
        <v>High</v>
      </c>
      <c r="E9" s="22">
        <f>BVPIs!E10</f>
        <v>0</v>
      </c>
      <c r="F9" s="22" t="str">
        <f>BVPIs!F10</f>
        <v>Not Applicable</v>
      </c>
      <c r="G9" s="138" t="str">
        <f>BVPIs!G10</f>
        <v>New Indicator</v>
      </c>
      <c r="H9" s="25" t="str">
        <f>BVPIs!H10</f>
        <v>Not Applicable</v>
      </c>
      <c r="I9" s="139">
        <f>BVPIs!I10</f>
        <v>0</v>
      </c>
      <c r="J9" s="22">
        <f>BVPIs!J10</f>
        <v>0</v>
      </c>
      <c r="K9" s="22">
        <f>BVPIs!K10</f>
        <v>0</v>
      </c>
      <c r="L9" s="22">
        <f>BVPIs!L10</f>
        <v>0</v>
      </c>
      <c r="M9" s="22">
        <f>BVPIs!M10</f>
        <v>0</v>
      </c>
      <c r="N9" s="22">
        <f>BVPIs!N10</f>
        <v>0</v>
      </c>
      <c r="O9" s="22">
        <f>BVPIs!O10</f>
        <v>0</v>
      </c>
      <c r="P9" s="22">
        <f>BVPIs!P10</f>
        <v>0</v>
      </c>
      <c r="Q9" s="22">
        <f>BVPIs!Q10</f>
        <v>0</v>
      </c>
    </row>
    <row r="10" spans="1:17" ht="18" customHeight="1">
      <c r="A10" s="22" t="str">
        <f>BVPIs!A11</f>
        <v>COMMUNITY SAFETY</v>
      </c>
      <c r="B10" s="22">
        <f>BVPIs!B11</f>
        <v>0</v>
      </c>
      <c r="C10" s="22">
        <f>BVPIs!C11</f>
        <v>0</v>
      </c>
      <c r="D10" s="22">
        <f>BVPIs!D11</f>
        <v>0</v>
      </c>
      <c r="E10" s="22">
        <f>BVPIs!E11</f>
        <v>0</v>
      </c>
      <c r="F10" s="22">
        <f>BVPIs!F11</f>
        <v>0</v>
      </c>
      <c r="G10" s="138">
        <f>BVPIs!G11</f>
        <v>0</v>
      </c>
      <c r="H10" s="141">
        <f>BVPIs!H11</f>
        <v>0</v>
      </c>
      <c r="I10" s="139">
        <f>BVPIs!I11</f>
        <v>0</v>
      </c>
      <c r="J10" s="22">
        <f>BVPIs!J11</f>
        <v>0</v>
      </c>
      <c r="K10" s="22">
        <f>BVPIs!K11</f>
        <v>0</v>
      </c>
      <c r="L10" s="22">
        <f>BVPIs!L11</f>
        <v>0</v>
      </c>
      <c r="M10" s="22">
        <f>BVPIs!M11</f>
        <v>0</v>
      </c>
      <c r="N10" s="22">
        <f>BVPIs!N11</f>
        <v>0</v>
      </c>
      <c r="O10" s="22">
        <f>BVPIs!O11</f>
        <v>0</v>
      </c>
      <c r="P10" s="22">
        <f>BVPIs!P11</f>
        <v>0</v>
      </c>
      <c r="Q10" s="22">
        <f>BVPIs!Q11</f>
        <v>0</v>
      </c>
    </row>
    <row r="11" spans="1:17" ht="31.5">
      <c r="A11" s="22">
        <f>BVPIs!A12</f>
        <v>11</v>
      </c>
      <c r="B11" s="22" t="str">
        <f>BVPIs!B12</f>
        <v>af</v>
      </c>
      <c r="C11" s="22" t="str">
        <f>BVPIs!C12</f>
        <v>Percentage of top-paid 5% of Fire Service staff who are women</v>
      </c>
      <c r="D11" s="22" t="str">
        <f>BVPIs!D12</f>
        <v>High</v>
      </c>
      <c r="E11" s="22">
        <f>BVPIs!E12</f>
        <v>0</v>
      </c>
      <c r="F11" s="22">
        <f>BVPIs!F12</f>
        <v>0</v>
      </c>
      <c r="G11" s="138">
        <f>BVPIs!G12</f>
        <v>0.0232</v>
      </c>
      <c r="H11" s="37">
        <f>BVPIs!H12</f>
        <v>0</v>
      </c>
      <c r="I11" s="139" t="str">
        <f>BVPIs!I12</f>
        <v>QNA</v>
      </c>
      <c r="J11" s="22" t="str">
        <f>BVPIs!J12</f>
        <v>NCI</v>
      </c>
      <c r="K11" s="22">
        <f>BVPIs!K12</f>
        <v>0</v>
      </c>
      <c r="L11" s="22" t="str">
        <f>BVPIs!L12</f>
        <v>Yes</v>
      </c>
      <c r="M11" s="22" t="str">
        <f>BVPIs!M12</f>
        <v>QNA</v>
      </c>
      <c r="N11" s="22">
        <f>BVPIs!N12</f>
        <v>0</v>
      </c>
      <c r="O11" s="22" t="str">
        <f>BVPIs!O12</f>
        <v>NCI</v>
      </c>
      <c r="P11" s="22" t="str">
        <f>BVPIs!P12</f>
        <v>QNA</v>
      </c>
      <c r="Q11" s="22">
        <f>BVPIs!Q12</f>
        <v>0</v>
      </c>
    </row>
    <row r="12" spans="1:17" ht="47.25">
      <c r="A12" s="22">
        <f>BVPIs!A13</f>
        <v>11</v>
      </c>
      <c r="B12" s="22" t="str">
        <f>BVPIs!B13</f>
        <v>bf</v>
      </c>
      <c r="C12" s="22" t="str">
        <f>BVPIs!C13</f>
        <v>Percentage of the top 5% of Fire Service staff who are from an ethnic minority</v>
      </c>
      <c r="D12" s="22" t="str">
        <f>BVPIs!D13</f>
        <v>High</v>
      </c>
      <c r="E12" s="22">
        <f>BVPIs!E13</f>
        <v>0</v>
      </c>
      <c r="F12" s="22">
        <f>BVPIs!F13</f>
        <v>0</v>
      </c>
      <c r="G12" s="138">
        <f>BVPIs!G13</f>
        <v>0.05</v>
      </c>
      <c r="H12" s="37">
        <f>BVPIs!H13</f>
        <v>0</v>
      </c>
      <c r="I12" s="139" t="str">
        <f>BVPIs!I13</f>
        <v>QNA</v>
      </c>
      <c r="J12" s="22" t="str">
        <f>BVPIs!J13</f>
        <v>NCI</v>
      </c>
      <c r="K12" s="22">
        <f>BVPIs!K13</f>
        <v>0</v>
      </c>
      <c r="L12" s="22" t="str">
        <f>BVPIs!L13</f>
        <v>Yes</v>
      </c>
      <c r="M12" s="22" t="str">
        <f>BVPIs!M13</f>
        <v>QNA</v>
      </c>
      <c r="N12" s="22">
        <f>BVPIs!N13</f>
        <v>0</v>
      </c>
      <c r="O12" s="22" t="str">
        <f>BVPIs!O13</f>
        <v>NCI</v>
      </c>
      <c r="P12" s="22" t="str">
        <f>BVPIs!P13</f>
        <v>QNA</v>
      </c>
      <c r="Q12" s="22">
        <f>BVPIs!Q13</f>
        <v>0</v>
      </c>
    </row>
    <row r="13" spans="1:17" ht="31.5">
      <c r="A13" s="22">
        <f>BVPIs!A14</f>
        <v>11</v>
      </c>
      <c r="B13" s="22" t="str">
        <f>BVPIs!B14</f>
        <v>cf</v>
      </c>
      <c r="C13" s="22" t="str">
        <f>BVPIs!C14</f>
        <v>Percentage of the top-paid 5% of Fire Service staff who have a disability</v>
      </c>
      <c r="D13" s="22" t="str">
        <f>BVPIs!D14</f>
        <v>High</v>
      </c>
      <c r="E13" s="22">
        <f>BVPIs!E14</f>
        <v>0</v>
      </c>
      <c r="F13" s="22" t="str">
        <f>BVPIs!F14</f>
        <v>Not Applicable</v>
      </c>
      <c r="G13" s="138">
        <f>BVPIs!G14</f>
        <v>0.0232</v>
      </c>
      <c r="H13" s="37">
        <f>BVPIs!H14</f>
        <v>0</v>
      </c>
      <c r="I13" s="139" t="str">
        <f>BVPIs!I14</f>
        <v>QNA</v>
      </c>
      <c r="J13" s="22" t="str">
        <f>BVPIs!J14</f>
        <v>NCI</v>
      </c>
      <c r="K13" s="22">
        <f>BVPIs!K14</f>
        <v>0.0285</v>
      </c>
      <c r="L13" s="22" t="str">
        <f>BVPIs!L14</f>
        <v>Yes</v>
      </c>
      <c r="M13" s="22" t="str">
        <f>BVPIs!M14</f>
        <v>QNA</v>
      </c>
      <c r="N13" s="22">
        <f>BVPIs!N14</f>
        <v>0</v>
      </c>
      <c r="O13" s="22" t="str">
        <f>BVPIs!O14</f>
        <v>NCI</v>
      </c>
      <c r="P13" s="22" t="str">
        <f>BVPIs!P14</f>
        <v>QNA</v>
      </c>
      <c r="Q13" s="22">
        <f>BVPIs!Q14</f>
        <v>0</v>
      </c>
    </row>
    <row r="14" spans="1:17" ht="47.25">
      <c r="A14" s="22">
        <f>BVPIs!A15</f>
        <v>12</v>
      </c>
      <c r="B14" s="22" t="str">
        <f>BVPIs!B15</f>
        <v>f</v>
      </c>
      <c r="C14" s="22" t="str">
        <f>BVPIs!C15</f>
        <v>Number of workings days/shifts lost due to sickness absence by Fire Service staff</v>
      </c>
      <c r="D14" s="22" t="str">
        <f>BVPIs!D15</f>
        <v>Low</v>
      </c>
      <c r="E14" s="22">
        <f>BVPIs!E15</f>
        <v>0</v>
      </c>
      <c r="F14" s="22">
        <f>BVPIs!F15</f>
        <v>5.28</v>
      </c>
      <c r="G14" s="138">
        <f>BVPIs!G15</f>
        <v>6.64</v>
      </c>
      <c r="H14" s="25">
        <f>BVPIs!H15</f>
        <v>5</v>
      </c>
      <c r="I14" s="139" t="str">
        <f>BVPIs!I15</f>
        <v>QNA</v>
      </c>
      <c r="J14" s="22" t="str">
        <f>BVPIs!J15</f>
        <v>NCI</v>
      </c>
      <c r="K14" s="22">
        <f>BVPIs!K15</f>
        <v>2.8</v>
      </c>
      <c r="L14" s="22" t="str">
        <f>BVPIs!L15</f>
        <v>NCI</v>
      </c>
      <c r="M14" s="22" t="str">
        <f>BVPIs!M15</f>
        <v>QNA</v>
      </c>
      <c r="N14" s="22">
        <f>BVPIs!N15</f>
        <v>0</v>
      </c>
      <c r="O14" s="22" t="str">
        <f>BVPIs!O15</f>
        <v>NCI</v>
      </c>
      <c r="P14" s="22" t="str">
        <f>BVPIs!P15</f>
        <v>QNA</v>
      </c>
      <c r="Q14" s="22">
        <f>BVPIs!Q15</f>
        <v>0</v>
      </c>
    </row>
    <row r="15" spans="1:17" ht="47.25">
      <c r="A15" s="22">
        <f>BVPIs!A16</f>
        <v>15</v>
      </c>
      <c r="B15" s="22" t="str">
        <f>BVPIs!B16</f>
        <v>f</v>
      </c>
      <c r="C15" s="22" t="str">
        <f>BVPIs!C16</f>
        <v>Percentage of Fire Service staff retiring on grounds of ill health as a percentage of the total workforce.</v>
      </c>
      <c r="D15" s="22" t="str">
        <f>BVPIs!D16</f>
        <v>Low</v>
      </c>
      <c r="E15" s="22">
        <f>BVPIs!E16</f>
        <v>0</v>
      </c>
      <c r="F15" s="22">
        <f>BVPIs!F16</f>
        <v>0.0083</v>
      </c>
      <c r="G15" s="138">
        <f>BVPIs!G16</f>
        <v>0</v>
      </c>
      <c r="H15" s="39">
        <f>BVPIs!H16</f>
        <v>0.0034</v>
      </c>
      <c r="I15" s="139" t="str">
        <f>BVPIs!I16</f>
        <v>QNA</v>
      </c>
      <c r="J15" s="22" t="str">
        <f>BVPIs!J16</f>
        <v>NCI</v>
      </c>
      <c r="K15" s="22">
        <f>BVPIs!K16</f>
        <v>0.0041</v>
      </c>
      <c r="L15" s="22" t="str">
        <f>BVPIs!L16</f>
        <v>No</v>
      </c>
      <c r="M15" s="22" t="str">
        <f>BVPIs!M16</f>
        <v>QNA</v>
      </c>
      <c r="N15" s="22">
        <f>BVPIs!N16</f>
        <v>0</v>
      </c>
      <c r="O15" s="22" t="str">
        <f>BVPIs!O16</f>
        <v>NCI</v>
      </c>
      <c r="P15" s="22" t="str">
        <f>BVPIs!P16</f>
        <v>QNA</v>
      </c>
      <c r="Q15" s="22">
        <f>BVPIs!Q16</f>
        <v>0</v>
      </c>
    </row>
    <row r="16" spans="1:17" ht="31.5">
      <c r="A16" s="22">
        <f>BVPIs!A17</f>
        <v>16</v>
      </c>
      <c r="B16" s="22" t="str">
        <f>BVPIs!B17</f>
        <v>af</v>
      </c>
      <c r="C16" s="22" t="str">
        <f>BVPIs!C17</f>
        <v>Percentage of Fire Service staff with a disability</v>
      </c>
      <c r="D16" s="22" t="str">
        <f>BVPIs!D17</f>
        <v>High</v>
      </c>
      <c r="E16" s="22">
        <f>BVPIs!E17</f>
        <v>0</v>
      </c>
      <c r="F16" s="22" t="str">
        <f>BVPIs!F17</f>
        <v>Not Applicable</v>
      </c>
      <c r="G16" s="138">
        <f>BVPIs!G17</f>
        <v>0.0035</v>
      </c>
      <c r="H16" s="46">
        <f>BVPIs!H17</f>
        <v>0.005</v>
      </c>
      <c r="I16" s="139" t="str">
        <f>BVPIs!I17</f>
        <v>QNA</v>
      </c>
      <c r="J16" s="22" t="str">
        <f>BVPIs!J17</f>
        <v>NCI</v>
      </c>
      <c r="K16" s="22">
        <f>BVPIs!K17</f>
        <v>0.0058</v>
      </c>
      <c r="L16" s="22" t="str">
        <f>BVPIs!L17</f>
        <v>Yes</v>
      </c>
      <c r="M16" s="22" t="str">
        <f>BVPIs!M17</f>
        <v>QNA</v>
      </c>
      <c r="N16" s="22">
        <f>BVPIs!N17</f>
        <v>0</v>
      </c>
      <c r="O16" s="22" t="str">
        <f>BVPIs!O17</f>
        <v>NCI</v>
      </c>
      <c r="P16" s="22" t="str">
        <f>BVPIs!P17</f>
        <v>QNA</v>
      </c>
      <c r="Q16" s="22">
        <f>BVPIs!Q17</f>
        <v>0</v>
      </c>
    </row>
    <row r="17" spans="1:17" ht="47.25">
      <c r="A17" s="22">
        <f>BVPIs!A18</f>
        <v>17</v>
      </c>
      <c r="B17" s="22" t="str">
        <f>BVPIs!B18</f>
        <v>af</v>
      </c>
      <c r="C17" s="22" t="str">
        <f>BVPIs!C18</f>
        <v>Percentage of all uniformed Fire Service staff from ethnic minority communities</v>
      </c>
      <c r="D17" s="22" t="str">
        <f>BVPIs!D18</f>
        <v>High</v>
      </c>
      <c r="E17" s="22">
        <f>BVPIs!E18</f>
        <v>0</v>
      </c>
      <c r="F17" s="22">
        <f>BVPIs!F18</f>
        <v>0.0054</v>
      </c>
      <c r="G17" s="138">
        <f>BVPIs!G18</f>
        <v>0.005</v>
      </c>
      <c r="H17" s="39">
        <f>BVPIs!H18</f>
        <v>0.0075</v>
      </c>
      <c r="I17" s="139" t="str">
        <f>BVPIs!I18</f>
        <v>QNA</v>
      </c>
      <c r="J17" s="22" t="str">
        <f>BVPIs!J18</f>
        <v>NCI</v>
      </c>
      <c r="K17" s="22">
        <f>BVPIs!K18</f>
        <v>0.0109</v>
      </c>
      <c r="L17" s="22" t="str">
        <f>BVPIs!L18</f>
        <v>Yes</v>
      </c>
      <c r="M17" s="22" t="str">
        <f>BVPIs!M18</f>
        <v>QNA</v>
      </c>
      <c r="N17" s="22">
        <f>BVPIs!N18</f>
        <v>0</v>
      </c>
      <c r="O17" s="22" t="str">
        <f>BVPIs!O18</f>
        <v>NCI</v>
      </c>
      <c r="P17" s="22" t="str">
        <f>BVPIs!P18</f>
        <v>QNA</v>
      </c>
      <c r="Q17" s="22">
        <f>BVPIs!Q18</f>
        <v>0</v>
      </c>
    </row>
    <row r="18" spans="1:17" ht="47.25">
      <c r="A18" s="22">
        <f>BVPIs!A19</f>
        <v>126</v>
      </c>
      <c r="B18" s="22">
        <f>BVPIs!B19</f>
        <v>0</v>
      </c>
      <c r="C18" s="22" t="str">
        <f>BVPIs!C19</f>
        <v>
Domestic burglaries per 1000 households</v>
      </c>
      <c r="D18" s="22" t="str">
        <f>BVPIs!D19</f>
        <v>Low</v>
      </c>
      <c r="E18" s="22">
        <f>BVPIs!E19</f>
        <v>0</v>
      </c>
      <c r="F18" s="22">
        <f>BVPIs!F19</f>
        <v>9.42</v>
      </c>
      <c r="G18" s="138">
        <f>BVPIs!G19</f>
        <v>9.28</v>
      </c>
      <c r="H18" s="27" t="str">
        <f>BVPIs!H19</f>
        <v>Not Applicable</v>
      </c>
      <c r="I18" s="139">
        <f>BVPIs!I19</f>
        <v>2.61</v>
      </c>
      <c r="J18" s="22">
        <f>BVPIs!J19</f>
        <v>0</v>
      </c>
      <c r="K18" s="22">
        <f>BVPIs!K19</f>
        <v>0.98</v>
      </c>
      <c r="L18" s="22">
        <f>BVPIs!L19</f>
        <v>0</v>
      </c>
      <c r="M18" s="22" t="str">
        <f>BVPIs!M19</f>
        <v>QNA</v>
      </c>
      <c r="N18" s="22">
        <f>BVPIs!N19</f>
        <v>0</v>
      </c>
      <c r="O18" s="22" t="str">
        <f>BVPIs!O19</f>
        <v>NCI</v>
      </c>
      <c r="P18" s="22">
        <f>BVPIs!P19</f>
        <v>9.86</v>
      </c>
      <c r="Q18" s="22">
        <f>BVPIs!Q19</f>
        <v>0</v>
      </c>
    </row>
    <row r="19" spans="1:17" ht="31.5">
      <c r="A19" s="22">
        <f>BVPIs!A20</f>
        <v>127</v>
      </c>
      <c r="B19" s="22" t="str">
        <f>BVPIs!B20</f>
        <v>a</v>
      </c>
      <c r="C19" s="22" t="str">
        <f>BVPIs!C20</f>
        <v>Violent crime per 1000 population</v>
      </c>
      <c r="D19" s="22" t="str">
        <f>BVPIs!D20</f>
        <v>Low</v>
      </c>
      <c r="E19" s="22">
        <f>BVPIs!E20</f>
        <v>0</v>
      </c>
      <c r="F19" s="22" t="str">
        <f>BVPIs!F20</f>
        <v>Not Applicable</v>
      </c>
      <c r="G19" s="138">
        <f>BVPIs!G20</f>
        <v>17.04</v>
      </c>
      <c r="H19" s="27" t="str">
        <f>BVPIs!H20</f>
        <v>Not Applicable</v>
      </c>
      <c r="I19" s="139">
        <f>BVPIs!I20</f>
        <v>5.02</v>
      </c>
      <c r="J19" s="22">
        <f>BVPIs!J20</f>
        <v>0</v>
      </c>
      <c r="K19" s="22">
        <f>BVPIs!K20</f>
        <v>1.76</v>
      </c>
      <c r="L19" s="22">
        <f>BVPIs!L20</f>
        <v>0</v>
      </c>
      <c r="M19" s="22" t="str">
        <f>BVPIs!M20</f>
        <v>QNA</v>
      </c>
      <c r="N19" s="22">
        <f>BVPIs!N20</f>
        <v>0</v>
      </c>
      <c r="O19" s="22" t="str">
        <f>BVPIs!O20</f>
        <v>NCI</v>
      </c>
      <c r="P19" s="22">
        <f>BVPIs!P20</f>
        <v>19.84</v>
      </c>
      <c r="Q19" s="22">
        <f>BVPIs!Q20</f>
        <v>0</v>
      </c>
    </row>
    <row r="20" spans="1:17" ht="31.5">
      <c r="A20" s="22">
        <f>BVPIs!A21</f>
        <v>127</v>
      </c>
      <c r="B20" s="22" t="str">
        <f>BVPIs!B21</f>
        <v>b</v>
      </c>
      <c r="C20" s="22" t="str">
        <f>BVPIs!C21</f>
        <v>Robberies per 1000 population</v>
      </c>
      <c r="D20" s="22" t="str">
        <f>BVPIs!D21</f>
        <v>Low</v>
      </c>
      <c r="E20" s="22">
        <f>BVPIs!E21</f>
        <v>0</v>
      </c>
      <c r="F20" s="22" t="str">
        <f>BVPIs!F21</f>
        <v>Not Applicable</v>
      </c>
      <c r="G20" s="138">
        <f>BVPIs!G21</f>
        <v>0.7</v>
      </c>
      <c r="H20" s="27" t="str">
        <f>BVPIs!H21</f>
        <v>Not Applicable</v>
      </c>
      <c r="I20" s="139">
        <f>BVPIs!I21</f>
        <v>0.14</v>
      </c>
      <c r="J20" s="22">
        <f>BVPIs!J21</f>
        <v>0</v>
      </c>
      <c r="K20" s="22">
        <f>BVPIs!K21</f>
        <v>0.06</v>
      </c>
      <c r="L20" s="22">
        <f>BVPIs!L21</f>
        <v>0</v>
      </c>
      <c r="M20" s="22" t="str">
        <f>BVPIs!M21</f>
        <v>QNA</v>
      </c>
      <c r="N20" s="22">
        <f>BVPIs!N21</f>
        <v>0</v>
      </c>
      <c r="O20" s="22" t="str">
        <f>BVPIs!O21</f>
        <v>NCI</v>
      </c>
      <c r="P20" s="22">
        <f>BVPIs!P21</f>
        <v>0.67</v>
      </c>
      <c r="Q20" s="22">
        <f>BVPIs!Q21</f>
        <v>0</v>
      </c>
    </row>
    <row r="21" spans="1:17" ht="30">
      <c r="A21" s="22">
        <f>BVPIs!A22</f>
        <v>128</v>
      </c>
      <c r="B21" s="22">
        <f>BVPIs!B22</f>
        <v>0</v>
      </c>
      <c r="C21" s="22" t="str">
        <f>BVPIs!C22</f>
        <v>Vehicle crime per 1000 population</v>
      </c>
      <c r="D21" s="22" t="str">
        <f>BVPIs!D22</f>
        <v>Low</v>
      </c>
      <c r="E21" s="22">
        <f>BVPIs!E22</f>
        <v>0</v>
      </c>
      <c r="F21" s="22">
        <f>BVPIs!F22</f>
        <v>9.47</v>
      </c>
      <c r="G21" s="138">
        <f>BVPIs!G22</f>
        <v>8.41</v>
      </c>
      <c r="H21" s="27" t="str">
        <f>BVPIs!H22</f>
        <v>Not Applicable</v>
      </c>
      <c r="I21" s="139">
        <f>BVPIs!I22</f>
        <v>1.9</v>
      </c>
      <c r="J21" s="22">
        <f>BVPIs!J22</f>
        <v>0</v>
      </c>
      <c r="K21" s="22">
        <f>BVPIs!K22</f>
        <v>0.59</v>
      </c>
      <c r="L21" s="22">
        <f>BVPIs!L22</f>
        <v>0</v>
      </c>
      <c r="M21" s="22" t="str">
        <f>BVPIs!M22</f>
        <v>QNA</v>
      </c>
      <c r="N21" s="22">
        <f>BVPIs!N22</f>
        <v>0</v>
      </c>
      <c r="O21" s="22" t="str">
        <f>BVPIs!O22</f>
        <v>NCI</v>
      </c>
      <c r="P21" s="22">
        <f>BVPIs!P22</f>
        <v>34.6</v>
      </c>
      <c r="Q21" s="22">
        <f>BVPIs!Q22</f>
        <v>0</v>
      </c>
    </row>
    <row r="22" spans="1:17" ht="31.5">
      <c r="A22" s="22">
        <f>BVPIs!A23</f>
        <v>142</v>
      </c>
      <c r="B22" s="22" t="str">
        <f>BVPIs!B23</f>
        <v>ii</v>
      </c>
      <c r="C22" s="22" t="str">
        <f>BVPIs!C23</f>
        <v>Calls to fire attended: primary fires per 10,000 population</v>
      </c>
      <c r="D22" s="22" t="str">
        <f>BVPIs!D23</f>
        <v>Low</v>
      </c>
      <c r="E22" s="22">
        <f>BVPIs!E23</f>
        <v>0</v>
      </c>
      <c r="F22" s="22">
        <f>BVPIs!F23</f>
        <v>23.29</v>
      </c>
      <c r="G22" s="138">
        <f>BVPIs!G23</f>
        <v>23.39</v>
      </c>
      <c r="H22" s="25">
        <f>BVPIs!H23</f>
        <v>24.12</v>
      </c>
      <c r="I22" s="139">
        <f>BVPIs!I23</f>
        <v>5.34</v>
      </c>
      <c r="J22" s="22" t="str">
        <f>BVPIs!J23</f>
        <v>Yes</v>
      </c>
      <c r="K22" s="22">
        <f>BVPIs!K23</f>
        <v>10.84</v>
      </c>
      <c r="L22" s="22" t="str">
        <f>BVPIs!L23</f>
        <v>Yes</v>
      </c>
      <c r="M22" s="22">
        <f>BVPIs!M23</f>
        <v>16.06</v>
      </c>
      <c r="N22" s="22" t="str">
        <f>BVPIs!N23</f>
        <v>Yes</v>
      </c>
      <c r="O22" s="22" t="str">
        <f>BVPIs!O23</f>
        <v>Yes</v>
      </c>
      <c r="P22" s="22">
        <f>BVPIs!P23</f>
        <v>21.08</v>
      </c>
      <c r="Q22" s="22">
        <f>BVPIs!Q23</f>
        <v>0</v>
      </c>
    </row>
    <row r="23" spans="1:17" ht="47.25">
      <c r="A23" s="22">
        <f>BVPIs!A24</f>
        <v>142</v>
      </c>
      <c r="B23" s="22" t="str">
        <f>BVPIs!B24</f>
        <v>iii</v>
      </c>
      <c r="C23" s="22" t="str">
        <f>BVPIs!C24</f>
        <v>Number of calls to fire attended: accidental fires in dwellings per 10,000 dwellings</v>
      </c>
      <c r="D23" s="22" t="str">
        <f>BVPIs!D24</f>
        <v>Low</v>
      </c>
      <c r="E23" s="22">
        <f>BVPIs!E24</f>
        <v>0</v>
      </c>
      <c r="F23" s="22">
        <f>BVPIs!F24</f>
        <v>15</v>
      </c>
      <c r="G23" s="138">
        <f>BVPIs!G24</f>
        <v>15.1</v>
      </c>
      <c r="H23" s="25">
        <f>BVPIs!H24</f>
        <v>14.74</v>
      </c>
      <c r="I23" s="139">
        <f>BVPIs!I24</f>
        <v>3.68</v>
      </c>
      <c r="J23" s="22" t="str">
        <f>BVPIs!J24</f>
        <v>Yes</v>
      </c>
      <c r="K23" s="22">
        <f>BVPIs!K24</f>
        <v>6.9</v>
      </c>
      <c r="L23" s="22" t="str">
        <f>BVPIs!L24</f>
        <v>Yes</v>
      </c>
      <c r="M23" s="22">
        <f>BVPIs!M24</f>
        <v>10.99</v>
      </c>
      <c r="N23" s="22" t="str">
        <f>BVPIs!N24</f>
        <v>Yes</v>
      </c>
      <c r="O23" s="22" t="str">
        <f>BVPIs!O24</f>
        <v>Yes</v>
      </c>
      <c r="P23" s="22">
        <f>BVPIs!P24</f>
        <v>14.17</v>
      </c>
      <c r="Q23" s="22">
        <f>BVPIs!Q24</f>
        <v>0</v>
      </c>
    </row>
    <row r="24" spans="1:17" ht="47.25">
      <c r="A24" s="22">
        <f>BVPIs!A25</f>
        <v>143</v>
      </c>
      <c r="B24" s="22" t="str">
        <f>BVPIs!B25</f>
        <v>i</v>
      </c>
      <c r="C24" s="22" t="str">
        <f>BVPIs!C25</f>
        <v>Number of Deaths arising from accidental fires in dwellings per 100,000 population</v>
      </c>
      <c r="D24" s="22" t="str">
        <f>BVPIs!D25</f>
        <v>Low</v>
      </c>
      <c r="E24" s="22">
        <f>BVPIs!E25</f>
        <v>0</v>
      </c>
      <c r="F24" s="22">
        <f>BVPIs!F25</f>
        <v>0.33</v>
      </c>
      <c r="G24" s="138">
        <f>BVPIs!G25</f>
        <v>0.81</v>
      </c>
      <c r="H24" s="25">
        <f>BVPIs!H25</f>
        <v>0.32</v>
      </c>
      <c r="I24" s="139" t="str">
        <f>BVPIs!I25</f>
        <v>QNA</v>
      </c>
      <c r="J24" s="22" t="str">
        <f>BVPIs!J25</f>
        <v>NCI</v>
      </c>
      <c r="K24" s="22" t="str">
        <f>BVPIs!K25</f>
        <v>QNA</v>
      </c>
      <c r="L24" s="22" t="str">
        <f>BVPIs!L25</f>
        <v>NCI</v>
      </c>
      <c r="M24" s="22" t="str">
        <f>BVPIs!M25</f>
        <v>QNA</v>
      </c>
      <c r="N24" s="22" t="str">
        <f>BVPIs!N25</f>
        <v>NCI</v>
      </c>
      <c r="O24" s="22" t="str">
        <f>BVPIs!O25</f>
        <v>NCI</v>
      </c>
      <c r="P24" s="22" t="str">
        <f>BVPIs!P25</f>
        <v>QNA</v>
      </c>
      <c r="Q24" s="22">
        <f>BVPIs!Q25</f>
        <v>0</v>
      </c>
    </row>
    <row r="25" spans="1:17" ht="47.25">
      <c r="A25" s="22">
        <f>BVPIs!A26</f>
        <v>143</v>
      </c>
      <c r="B25" s="22" t="str">
        <f>BVPIs!B26</f>
        <v>ii</v>
      </c>
      <c r="C25" s="22" t="str">
        <f>BVPIs!C26</f>
        <v>Number of Injuries arising from accidental fires in dwellings per 100,000 population</v>
      </c>
      <c r="D25" s="22" t="str">
        <f>BVPIs!D26</f>
        <v>Low</v>
      </c>
      <c r="E25" s="22">
        <f>BVPIs!E26</f>
        <v>0</v>
      </c>
      <c r="F25" s="22">
        <f>BVPIs!F26</f>
        <v>4.71</v>
      </c>
      <c r="G25" s="138">
        <f>BVPIs!G26</f>
        <v>5.97</v>
      </c>
      <c r="H25" s="25">
        <f>BVPIs!H26</f>
        <v>4.79</v>
      </c>
      <c r="I25" s="139" t="str">
        <f>BVPIs!I26</f>
        <v>QNA</v>
      </c>
      <c r="J25" s="22" t="str">
        <f>BVPIs!J26</f>
        <v>NCI</v>
      </c>
      <c r="K25" s="22" t="str">
        <f>BVPIs!K26</f>
        <v>QNA</v>
      </c>
      <c r="L25" s="22" t="str">
        <f>BVPIs!L26</f>
        <v>NCI</v>
      </c>
      <c r="M25" s="22" t="str">
        <f>BVPIs!M26</f>
        <v>QNA</v>
      </c>
      <c r="N25" s="22" t="str">
        <f>BVPIs!N26</f>
        <v>NCI</v>
      </c>
      <c r="O25" s="22" t="str">
        <f>BVPIs!O26</f>
        <v>NCI</v>
      </c>
      <c r="P25" s="22" t="str">
        <f>BVPIs!P26</f>
        <v>QNA</v>
      </c>
      <c r="Q25" s="22">
        <f>BVPIs!Q26</f>
        <v>0</v>
      </c>
    </row>
    <row r="26" spans="1:17" ht="31.5">
      <c r="A26" s="22">
        <f>BVPIs!A27</f>
        <v>144</v>
      </c>
      <c r="B26" s="22">
        <f>BVPIs!B27</f>
        <v>0</v>
      </c>
      <c r="C26" s="22" t="str">
        <f>BVPIs!C27</f>
        <v>Percentage of accidental fires in dwellings  confined to room of origin</v>
      </c>
      <c r="D26" s="22" t="str">
        <f>BVPIs!D27</f>
        <v>High</v>
      </c>
      <c r="E26" s="22">
        <f>BVPIs!E27</f>
        <v>0</v>
      </c>
      <c r="F26" s="22">
        <f>BVPIs!F27</f>
        <v>0.9019</v>
      </c>
      <c r="G26" s="138">
        <f>BVPIs!G27</f>
        <v>0.9006</v>
      </c>
      <c r="H26" s="39">
        <f>BVPIs!H27</f>
        <v>0.9019</v>
      </c>
      <c r="I26" s="139">
        <f>BVPIs!I27</f>
        <v>0.8764</v>
      </c>
      <c r="J26" s="22" t="str">
        <f>BVPIs!J27</f>
        <v>No</v>
      </c>
      <c r="K26" s="22">
        <f>BVPIs!K27</f>
        <v>0.9281</v>
      </c>
      <c r="L26" s="22" t="str">
        <f>BVPIs!L27</f>
        <v>Yes</v>
      </c>
      <c r="M26" s="22">
        <f>BVPIs!M27</f>
        <v>0.9135</v>
      </c>
      <c r="N26" s="22" t="str">
        <f>BVPIs!N27</f>
        <v>Yes</v>
      </c>
      <c r="O26" s="22" t="str">
        <f>BVPIs!O27</f>
        <v>Yes</v>
      </c>
      <c r="P26" s="22">
        <f>BVPIs!P27</f>
        <v>0.9271</v>
      </c>
      <c r="Q26" s="22">
        <f>BVPIs!Q27</f>
        <v>0</v>
      </c>
    </row>
    <row r="27" spans="1:17" ht="47.25">
      <c r="A27" s="22">
        <f>BVPIs!A28</f>
        <v>146</v>
      </c>
      <c r="B27" s="22" t="str">
        <f>BVPIs!B28</f>
        <v>i</v>
      </c>
      <c r="C27" s="22" t="str">
        <f>BVPIs!C28</f>
        <v>Number of calls to malicious false alarms not attended per 1,000 population</v>
      </c>
      <c r="D27" s="22" t="str">
        <f>BVPIs!D28</f>
        <v>High</v>
      </c>
      <c r="E27" s="22">
        <f>BVPIs!E28</f>
        <v>0</v>
      </c>
      <c r="F27" s="22" t="str">
        <f>BVPIs!F28</f>
        <v>Not Applicable</v>
      </c>
      <c r="G27" s="138">
        <f>BVPIs!G28</f>
        <v>0.33</v>
      </c>
      <c r="H27" s="25" t="str">
        <f>BVPIs!H28</f>
        <v>Not Applicable</v>
      </c>
      <c r="I27" s="139">
        <f>BVPIs!I28</f>
        <v>0.05</v>
      </c>
      <c r="J27" s="22">
        <f>BVPIs!J28</f>
        <v>0</v>
      </c>
      <c r="K27" s="22">
        <f>BVPIs!K28</f>
        <v>0.09</v>
      </c>
      <c r="L27" s="22">
        <f>BVPIs!L28</f>
        <v>0</v>
      </c>
      <c r="M27" s="22">
        <f>BVPIs!M28</f>
        <v>0.13</v>
      </c>
      <c r="N27" s="22">
        <f>BVPIs!N28</f>
        <v>0</v>
      </c>
      <c r="O27" s="22" t="str">
        <f>BVPIs!O28</f>
        <v>NCI</v>
      </c>
      <c r="P27" s="22">
        <f>BVPIs!P28</f>
        <v>0.16</v>
      </c>
      <c r="Q27" s="22">
        <f>BVPIs!Q28</f>
        <v>0</v>
      </c>
    </row>
    <row r="28" spans="1:17" ht="31.5">
      <c r="A28" s="22">
        <f>BVPIs!A29</f>
        <v>146</v>
      </c>
      <c r="B28" s="22" t="str">
        <f>BVPIs!B29</f>
        <v>ii</v>
      </c>
      <c r="C28" s="22" t="str">
        <f>BVPIs!C29</f>
        <v>Number of calls to malicious false alarms attended per 1,000 population</v>
      </c>
      <c r="D28" s="22" t="str">
        <f>BVPIs!D29</f>
        <v>Low</v>
      </c>
      <c r="E28" s="22">
        <f>BVPIs!E29</f>
        <v>0</v>
      </c>
      <c r="F28" s="22">
        <f>BVPIs!F29</f>
        <v>0.22</v>
      </c>
      <c r="G28" s="138">
        <f>BVPIs!G29</f>
        <v>0.22</v>
      </c>
      <c r="H28" s="25">
        <f>BVPIs!H29</f>
        <v>0.23</v>
      </c>
      <c r="I28" s="139">
        <f>BVPIs!I29</f>
        <v>0.06</v>
      </c>
      <c r="J28" s="22" t="str">
        <f>BVPIs!J29</f>
        <v>Yes</v>
      </c>
      <c r="K28" s="22">
        <f>BVPIs!K29</f>
        <v>0.13</v>
      </c>
      <c r="L28" s="22" t="str">
        <f>BVPIs!L29</f>
        <v>NCI</v>
      </c>
      <c r="M28" s="22">
        <f>BVPIs!M29</f>
        <v>0.18</v>
      </c>
      <c r="N28" s="22" t="str">
        <f>BVPIs!N29</f>
        <v>NCI</v>
      </c>
      <c r="O28" s="22" t="str">
        <f>BVPIs!O29</f>
        <v>Yes</v>
      </c>
      <c r="P28" s="22">
        <f>BVPIs!P29</f>
        <v>0.23</v>
      </c>
      <c r="Q28" s="22">
        <f>BVPIs!Q29</f>
        <v>0</v>
      </c>
    </row>
    <row r="29" spans="1:17" ht="47.25">
      <c r="A29" s="22">
        <f>BVPIs!A30</f>
        <v>149</v>
      </c>
      <c r="B29" s="22" t="str">
        <f>BVPIs!B30</f>
        <v>i</v>
      </c>
      <c r="C29" s="22" t="str">
        <f>BVPIs!C30</f>
        <v>False alarms caused by automatic fire detection per 1,000 non-domestic properties</v>
      </c>
      <c r="D29" s="22" t="str">
        <f>BVPIs!D30</f>
        <v>Low</v>
      </c>
      <c r="E29" s="22">
        <f>BVPIs!E30</f>
        <v>0</v>
      </c>
      <c r="F29" s="22">
        <f>BVPIs!F30</f>
        <v>87.74</v>
      </c>
      <c r="G29" s="138">
        <f>BVPIs!G30</f>
        <v>92.06</v>
      </c>
      <c r="H29" s="25">
        <f>BVPIs!H30</f>
        <v>87.24</v>
      </c>
      <c r="I29" s="139">
        <f>BVPIs!I30</f>
        <v>19.44</v>
      </c>
      <c r="J29" s="22" t="str">
        <f>BVPIs!J30</f>
        <v>Yes</v>
      </c>
      <c r="K29" s="22">
        <f>BVPIs!K30</f>
        <v>46.77</v>
      </c>
      <c r="L29" s="22" t="str">
        <f>BVPIs!L30</f>
        <v>NCI</v>
      </c>
      <c r="M29" s="22">
        <f>BVPIs!M30</f>
        <v>40.97</v>
      </c>
      <c r="N29" s="22" t="str">
        <f>BVPIs!N30</f>
        <v>Yes</v>
      </c>
      <c r="O29" s="22" t="str">
        <f>BVPIs!O30</f>
        <v>Yes</v>
      </c>
      <c r="P29" s="22">
        <f>BVPIs!P30</f>
        <v>48.43</v>
      </c>
      <c r="Q29" s="22">
        <f>BVPIs!Q30</f>
        <v>0</v>
      </c>
    </row>
    <row r="30" spans="1:17" ht="47.25">
      <c r="A30" s="22">
        <f>BVPIs!A31</f>
        <v>149</v>
      </c>
      <c r="B30" s="22" t="str">
        <f>BVPIs!B31</f>
        <v>ii</v>
      </c>
      <c r="C30" s="22" t="str">
        <f>BVPIs!C31</f>
        <v>The number of those properties with more than one pump attendance by the FRS</v>
      </c>
      <c r="D30" s="22" t="str">
        <f>BVPIs!D31</f>
        <v>Low</v>
      </c>
      <c r="E30" s="22">
        <f>BVPIs!E31</f>
        <v>0</v>
      </c>
      <c r="F30" s="22" t="str">
        <f>BVPIs!F31</f>
        <v>Not Applicable</v>
      </c>
      <c r="G30" s="138">
        <f>BVPIs!G31</f>
        <v>241</v>
      </c>
      <c r="H30" s="25" t="str">
        <f>BVPIs!H31</f>
        <v>Not Applicable</v>
      </c>
      <c r="I30" s="139">
        <f>BVPIs!I31</f>
        <v>76</v>
      </c>
      <c r="J30" s="22">
        <f>BVPIs!J31</f>
        <v>0</v>
      </c>
      <c r="K30" s="22">
        <f>BVPIs!K31</f>
        <v>78</v>
      </c>
      <c r="L30" s="22">
        <f>BVPIs!L31</f>
        <v>0</v>
      </c>
      <c r="M30" s="22">
        <f>BVPIs!M31</f>
        <v>129</v>
      </c>
      <c r="N30" s="22">
        <f>BVPIs!N31</f>
        <v>0</v>
      </c>
      <c r="O30" s="22" t="str">
        <f>BVPIs!O31</f>
        <v>NCI</v>
      </c>
      <c r="P30" s="22">
        <f>BVPIs!P31</f>
        <v>164</v>
      </c>
      <c r="Q30" s="22">
        <f>BVPIs!Q31</f>
        <v>0</v>
      </c>
    </row>
    <row r="31" spans="1:17" ht="63">
      <c r="A31" s="22">
        <f>BVPIs!A32</f>
        <v>149</v>
      </c>
      <c r="B31" s="22" t="str">
        <f>BVPIs!B32</f>
        <v>iii</v>
      </c>
      <c r="C31" s="22" t="str">
        <f>BVPIs!C32</f>
        <v>The percentage of false alarm calls caused by automatic fire detection which are to a non-domestic property with more than 1 attendance</v>
      </c>
      <c r="D31" s="22" t="str">
        <f>BVPIs!D32</f>
        <v>Low</v>
      </c>
      <c r="E31" s="22">
        <f>BVPIs!E32</f>
        <v>0</v>
      </c>
      <c r="F31" s="22" t="str">
        <f>BVPIs!F32</f>
        <v>Not Applicable</v>
      </c>
      <c r="G31" s="138">
        <f>BVPIs!G32</f>
        <v>0.1449</v>
      </c>
      <c r="H31" s="25" t="str">
        <f>BVPIs!H32</f>
        <v>Not Applicable</v>
      </c>
      <c r="I31" s="139">
        <f>BVPIs!I32</f>
        <v>0.7082</v>
      </c>
      <c r="J31" s="22">
        <f>BVPIs!J32</f>
        <v>0</v>
      </c>
      <c r="K31" s="22">
        <f>BVPIs!K32</f>
        <v>0.2751</v>
      </c>
      <c r="L31" s="22">
        <f>BVPIs!L32</f>
        <v>0</v>
      </c>
      <c r="M31" s="22">
        <f>BVPIs!M32</f>
        <v>0.5323</v>
      </c>
      <c r="N31" s="22">
        <f>BVPIs!N32</f>
        <v>0</v>
      </c>
      <c r="O31" s="22" t="str">
        <f>BVPIs!O32</f>
        <v>NCI</v>
      </c>
      <c r="P31" s="22">
        <f>BVPIs!P32</f>
        <v>0.5998</v>
      </c>
      <c r="Q31" s="22">
        <f>BVPIs!Q32</f>
        <v>0</v>
      </c>
    </row>
    <row r="32" spans="1:17" ht="31.5">
      <c r="A32" s="22">
        <f>BVPIs!A33</f>
        <v>150</v>
      </c>
      <c r="B32" s="22">
        <f>BVPIs!B33</f>
        <v>0</v>
      </c>
      <c r="C32" s="22" t="str">
        <f>BVPIs!C33</f>
        <v>Expenditure per head of population on the provision of FRS</v>
      </c>
      <c r="D32" s="22" t="str">
        <f>BVPIs!D33</f>
        <v>N/A</v>
      </c>
      <c r="E32" s="22">
        <f>BVPIs!E33</f>
        <v>0</v>
      </c>
      <c r="F32" s="22">
        <f>BVPIs!F33</f>
        <v>31.6</v>
      </c>
      <c r="G32" s="138" t="str">
        <f>BVPIs!G33</f>
        <v>Not Applicable</v>
      </c>
      <c r="H32" s="25" t="str">
        <f>BVPIs!H33</f>
        <v>Not Applicable</v>
      </c>
      <c r="I32" s="139" t="str">
        <f>BVPIs!I33</f>
        <v>QNA</v>
      </c>
      <c r="J32" s="22">
        <f>BVPIs!J33</f>
        <v>0</v>
      </c>
      <c r="K32" s="22" t="str">
        <f>BVPIs!K33</f>
        <v>A</v>
      </c>
      <c r="L32" s="22">
        <f>BVPIs!L33</f>
        <v>0</v>
      </c>
      <c r="M32" s="22" t="str">
        <f>BVPIs!M33</f>
        <v>QNA</v>
      </c>
      <c r="N32" s="22">
        <f>BVPIs!N33</f>
        <v>0</v>
      </c>
      <c r="O32" s="22" t="str">
        <f>BVPIs!O33</f>
        <v>NCI</v>
      </c>
      <c r="P32" s="22" t="str">
        <f>BVPIs!P33</f>
        <v>QNA</v>
      </c>
      <c r="Q32" s="22">
        <f>BVPIs!Q33</f>
        <v>0</v>
      </c>
    </row>
    <row r="33" spans="1:17" ht="31.5">
      <c r="A33" s="22">
        <f>BVPIs!A34</f>
        <v>206</v>
      </c>
      <c r="B33" s="22" t="str">
        <f>BVPIs!B34</f>
        <v>i</v>
      </c>
      <c r="C33" s="22" t="str">
        <f>BVPIs!C34</f>
        <v>Deliberate fires: Primary (excluding vehicles)</v>
      </c>
      <c r="D33" s="22" t="str">
        <f>BVPIs!D34</f>
        <v>Low</v>
      </c>
      <c r="E33" s="22">
        <f>BVPIs!E34</f>
        <v>0</v>
      </c>
      <c r="F33" s="22" t="str">
        <f>BVPIs!F34</f>
        <v>Not Applicable</v>
      </c>
      <c r="G33" s="138">
        <f>BVPIs!G34</f>
        <v>2.84</v>
      </c>
      <c r="H33" s="25">
        <f>BVPIs!H34</f>
        <v>3.02</v>
      </c>
      <c r="I33" s="139">
        <f>BVPIs!I34</f>
        <v>0.75</v>
      </c>
      <c r="J33" s="22" t="str">
        <f>BVPIs!J34</f>
        <v>Yes</v>
      </c>
      <c r="K33" s="22">
        <f>BVPIs!K34</f>
        <v>1.26</v>
      </c>
      <c r="L33" s="22" t="str">
        <f>BVPIs!L34</f>
        <v>Yes</v>
      </c>
      <c r="M33" s="22">
        <f>BVPIs!M34</f>
        <v>1.85</v>
      </c>
      <c r="N33" s="22" t="str">
        <f>BVPIs!N34</f>
        <v>Yes</v>
      </c>
      <c r="O33" s="22" t="str">
        <f>BVPIs!O34</f>
        <v>Yes</v>
      </c>
      <c r="P33" s="22">
        <f>BVPIs!P34</f>
        <v>2.53</v>
      </c>
      <c r="Q33" s="22">
        <f>BVPIs!Q34</f>
        <v>0</v>
      </c>
    </row>
    <row r="34" spans="1:17" ht="31.5">
      <c r="A34" s="22">
        <f>BVPIs!A35</f>
        <v>206</v>
      </c>
      <c r="B34" s="22" t="str">
        <f>BVPIs!B35</f>
        <v>ii</v>
      </c>
      <c r="C34" s="22" t="str">
        <f>BVPIs!C35</f>
        <v>Deliberate fires: Primary (in vehicles)</v>
      </c>
      <c r="D34" s="22" t="str">
        <f>BVPIs!D35</f>
        <v>Low</v>
      </c>
      <c r="E34" s="22">
        <f>BVPIs!E35</f>
        <v>0</v>
      </c>
      <c r="F34" s="22" t="str">
        <f>BVPIs!F35</f>
        <v>Not Applicable</v>
      </c>
      <c r="G34" s="138">
        <f>BVPIs!G35</f>
        <v>7.31</v>
      </c>
      <c r="H34" s="25">
        <f>BVPIs!H35</f>
        <v>6.82</v>
      </c>
      <c r="I34" s="139">
        <f>BVPIs!I35</f>
        <v>1.42</v>
      </c>
      <c r="J34" s="22" t="str">
        <f>BVPIs!J35</f>
        <v>Yes</v>
      </c>
      <c r="K34" s="22">
        <f>BVPIs!K35</f>
        <v>2.78</v>
      </c>
      <c r="L34" s="22" t="str">
        <f>BVPIs!L35</f>
        <v>Yes</v>
      </c>
      <c r="M34" s="22">
        <f>BVPIs!M35</f>
        <v>4.25</v>
      </c>
      <c r="N34" s="22" t="str">
        <f>BVPIs!N35</f>
        <v>Yes</v>
      </c>
      <c r="O34" s="22" t="str">
        <f>BVPIs!O35</f>
        <v>Yes</v>
      </c>
      <c r="P34" s="22">
        <f>BVPIs!P35</f>
        <v>5.63</v>
      </c>
      <c r="Q34" s="22">
        <f>BVPIs!Q35</f>
        <v>0</v>
      </c>
    </row>
    <row r="35" spans="1:17" ht="31.5">
      <c r="A35" s="22">
        <f>BVPIs!A36</f>
        <v>206</v>
      </c>
      <c r="B35" s="22" t="str">
        <f>BVPIs!B36</f>
        <v>iii</v>
      </c>
      <c r="C35" s="22" t="str">
        <f>BVPIs!C36</f>
        <v>Deliberate fires: Secondary (excluding vehicles)</v>
      </c>
      <c r="D35" s="22" t="str">
        <f>BVPIs!D36</f>
        <v>Low</v>
      </c>
      <c r="E35" s="22">
        <f>BVPIs!E36</f>
        <v>0</v>
      </c>
      <c r="F35" s="22" t="str">
        <f>BVPIs!F36</f>
        <v>Not Applicable</v>
      </c>
      <c r="G35" s="138">
        <f>BVPIs!G36</f>
        <v>11.33</v>
      </c>
      <c r="H35" s="25">
        <f>BVPIs!H36</f>
        <v>12.61</v>
      </c>
      <c r="I35" s="139">
        <f>BVPIs!I36</f>
        <v>3.04</v>
      </c>
      <c r="J35" s="22" t="str">
        <f>BVPIs!J36</f>
        <v>Yes</v>
      </c>
      <c r="K35" s="22">
        <f>BVPIs!K36</f>
        <v>6.86</v>
      </c>
      <c r="L35" s="22" t="str">
        <f>BVPIs!L36</f>
        <v>NCI</v>
      </c>
      <c r="M35" s="22">
        <f>BVPIs!M36</f>
        <v>8.63</v>
      </c>
      <c r="N35" s="22" t="str">
        <f>BVPIs!N36</f>
        <v>Yes</v>
      </c>
      <c r="O35" s="22" t="str">
        <f>BVPIs!O36</f>
        <v>Yes</v>
      </c>
      <c r="P35" s="22">
        <f>BVPIs!P36</f>
        <v>10.74</v>
      </c>
      <c r="Q35" s="22">
        <f>BVPIs!Q36</f>
        <v>0</v>
      </c>
    </row>
    <row r="36" spans="1:17" ht="31.5">
      <c r="A36" s="22">
        <f>BVPIs!A37</f>
        <v>206</v>
      </c>
      <c r="B36" s="22" t="str">
        <f>BVPIs!B37</f>
        <v>iv</v>
      </c>
      <c r="C36" s="22" t="str">
        <f>BVPIs!C37</f>
        <v>Deliberate fires: Secondary (in vehicles)</v>
      </c>
      <c r="D36" s="22" t="str">
        <f>BVPIs!D37</f>
        <v>Low</v>
      </c>
      <c r="E36" s="22">
        <f>BVPIs!E37</f>
        <v>0</v>
      </c>
      <c r="F36" s="22" t="str">
        <f>BVPIs!F37</f>
        <v>Not Applicable</v>
      </c>
      <c r="G36" s="138">
        <f>BVPIs!G37</f>
        <v>0.86</v>
      </c>
      <c r="H36" s="25">
        <f>BVPIs!H37</f>
        <v>0.94</v>
      </c>
      <c r="I36" s="139">
        <f>BVPIs!I37</f>
        <v>0.18</v>
      </c>
      <c r="J36" s="22" t="str">
        <f>BVPIs!J37</f>
        <v>Yes</v>
      </c>
      <c r="K36" s="22">
        <f>BVPIs!K37</f>
        <v>0.37</v>
      </c>
      <c r="L36" s="22" t="str">
        <f>BVPIs!L37</f>
        <v>Yes</v>
      </c>
      <c r="M36" s="22">
        <f>BVPIs!M37</f>
        <v>0.51</v>
      </c>
      <c r="N36" s="22" t="str">
        <f>BVPIs!N37</f>
        <v>Yes</v>
      </c>
      <c r="O36" s="22" t="str">
        <f>BVPIs!O37</f>
        <v>Yes</v>
      </c>
      <c r="P36" s="22">
        <f>BVPIs!P37</f>
        <v>0.62</v>
      </c>
      <c r="Q36" s="22">
        <f>BVPIs!Q37</f>
        <v>0</v>
      </c>
    </row>
    <row r="37" spans="1:17" ht="47.25">
      <c r="A37" s="22">
        <f>BVPIs!A38</f>
        <v>207</v>
      </c>
      <c r="B37" s="22">
        <f>BVPIs!B38</f>
        <v>0</v>
      </c>
      <c r="C37" s="22" t="str">
        <f>BVPIs!C38</f>
        <v>Number of fires in non-domestic properties per 1,000 non-domestic properties</v>
      </c>
      <c r="D37" s="22" t="str">
        <f>BVPIs!D38</f>
        <v>Low</v>
      </c>
      <c r="E37" s="22">
        <f>BVPIs!E38</f>
        <v>0</v>
      </c>
      <c r="F37" s="22" t="str">
        <f>BVPIs!F38</f>
        <v>Not Applicable</v>
      </c>
      <c r="G37" s="138">
        <f>BVPIs!G38</f>
        <v>14.84</v>
      </c>
      <c r="H37" s="142">
        <f>BVPIs!H38</f>
        <v>14.9</v>
      </c>
      <c r="I37" s="139">
        <f>BVPIs!I38</f>
        <v>4.75</v>
      </c>
      <c r="J37" s="22" t="str">
        <f>BVPIs!J38</f>
        <v>No</v>
      </c>
      <c r="K37" s="22">
        <f>BVPIs!K38</f>
        <v>8.72</v>
      </c>
      <c r="L37" s="22" t="str">
        <f>BVPIs!L38</f>
        <v>No</v>
      </c>
      <c r="M37" s="22">
        <f>BVPIs!M38</f>
        <v>12.87</v>
      </c>
      <c r="N37" s="22" t="str">
        <f>BVPIs!N38</f>
        <v>No</v>
      </c>
      <c r="O37" s="22" t="str">
        <f>BVPIs!O38</f>
        <v>No</v>
      </c>
      <c r="P37" s="22">
        <f>BVPIs!P38</f>
        <v>16.68</v>
      </c>
      <c r="Q37" s="22">
        <f>BVPIs!Q38</f>
        <v>0</v>
      </c>
    </row>
    <row r="38" spans="1:17" ht="47.25">
      <c r="A38" s="22">
        <f>BVPIs!A39</f>
        <v>208</v>
      </c>
      <c r="B38" s="22">
        <f>BVPIs!B39</f>
        <v>0</v>
      </c>
      <c r="C38" s="22" t="str">
        <f>BVPIs!C39</f>
        <v>Percentage of people in accidental dwelling fires who escaped unharmed without assistance</v>
      </c>
      <c r="D38" s="22" t="str">
        <f>BVPIs!D39</f>
        <v>Low</v>
      </c>
      <c r="E38" s="22">
        <f>BVPIs!E39</f>
        <v>0</v>
      </c>
      <c r="F38" s="22" t="str">
        <f>BVPIs!F39</f>
        <v>Not Applicable</v>
      </c>
      <c r="G38" s="138">
        <f>BVPIs!G39</f>
        <v>0.8998</v>
      </c>
      <c r="H38" s="25" t="str">
        <f>BVPIs!H39</f>
        <v>Not Applicable</v>
      </c>
      <c r="I38" s="139" t="str">
        <f>BVPIs!I39</f>
        <v>QNA</v>
      </c>
      <c r="J38" s="22" t="str">
        <f>BVPIs!J39</f>
        <v>NCI</v>
      </c>
      <c r="K38" s="22" t="str">
        <f>BVPIs!K39</f>
        <v>QNA</v>
      </c>
      <c r="L38" s="22" t="str">
        <f>BVPIs!L39</f>
        <v>NCI</v>
      </c>
      <c r="M38" s="22" t="str">
        <f>BVPIs!M39</f>
        <v>QNA</v>
      </c>
      <c r="N38" s="22">
        <f>BVPIs!N39</f>
        <v>0</v>
      </c>
      <c r="O38" s="22" t="str">
        <f>BVPIs!O39</f>
        <v>NCI</v>
      </c>
      <c r="P38" s="22" t="str">
        <f>BVPIs!P39</f>
        <v>QNA</v>
      </c>
      <c r="Q38" s="22">
        <f>BVPIs!Q39</f>
        <v>0</v>
      </c>
    </row>
    <row r="39" spans="1:17" ht="47.25">
      <c r="A39" s="22">
        <f>BVPIs!A40</f>
        <v>209</v>
      </c>
      <c r="B39" s="22" t="str">
        <f>BVPIs!B40</f>
        <v>i</v>
      </c>
      <c r="C39" s="22" t="str">
        <f>BVPIs!C40</f>
        <v>Percentage of fires attended in dwellings where a smoke alarm had activated</v>
      </c>
      <c r="D39" s="22" t="str">
        <f>BVPIs!D40</f>
        <v>High</v>
      </c>
      <c r="E39" s="22">
        <f>BVPIs!E40</f>
        <v>0</v>
      </c>
      <c r="F39" s="22" t="str">
        <f>BVPIs!F40</f>
        <v>Not Applicable</v>
      </c>
      <c r="G39" s="138">
        <f>BVPIs!G40</f>
        <v>0.3204</v>
      </c>
      <c r="H39" s="25" t="str">
        <f>BVPIs!H40</f>
        <v>Not Applicable</v>
      </c>
      <c r="I39" s="139" t="str">
        <f>BVPIs!I40</f>
        <v>QNA</v>
      </c>
      <c r="J39" s="22" t="str">
        <f>BVPIs!J40</f>
        <v>NCI</v>
      </c>
      <c r="K39" s="22" t="str">
        <f>BVPIs!K40</f>
        <v>QNA</v>
      </c>
      <c r="L39" s="22" t="str">
        <f>BVPIs!L40</f>
        <v>NCI</v>
      </c>
      <c r="M39" s="22" t="str">
        <f>BVPIs!M40</f>
        <v>QNA</v>
      </c>
      <c r="N39" s="22">
        <f>BVPIs!N40</f>
        <v>0</v>
      </c>
      <c r="O39" s="22" t="str">
        <f>BVPIs!O40</f>
        <v>NCI</v>
      </c>
      <c r="P39" s="22" t="str">
        <f>BVPIs!P40</f>
        <v>QNA</v>
      </c>
      <c r="Q39" s="22">
        <f>BVPIs!Q40</f>
        <v>0</v>
      </c>
    </row>
    <row r="40" spans="1:17" ht="47.25">
      <c r="A40" s="22">
        <f>BVPIs!A41</f>
        <v>209</v>
      </c>
      <c r="B40" s="22" t="str">
        <f>BVPIs!B41</f>
        <v>ii</v>
      </c>
      <c r="C40" s="22" t="str">
        <f>BVPIs!C41</f>
        <v>Percentage of fires attended in dwellings where a smoke alarm was fitted but did not activate</v>
      </c>
      <c r="D40" s="22" t="str">
        <f>BVPIs!D41</f>
        <v>Low</v>
      </c>
      <c r="E40" s="22">
        <f>BVPIs!E41</f>
        <v>0</v>
      </c>
      <c r="F40" s="22" t="str">
        <f>BVPIs!F41</f>
        <v>Not Applicable</v>
      </c>
      <c r="G40" s="138">
        <f>BVPIs!G41</f>
        <v>0.2791</v>
      </c>
      <c r="H40" s="25" t="str">
        <f>BVPIs!H41</f>
        <v>Not Applicable</v>
      </c>
      <c r="I40" s="139" t="str">
        <f>BVPIs!I41</f>
        <v>QNA</v>
      </c>
      <c r="J40" s="22" t="str">
        <f>BVPIs!J41</f>
        <v>NCI</v>
      </c>
      <c r="K40" s="22" t="str">
        <f>BVPIs!K41</f>
        <v>QNA</v>
      </c>
      <c r="L40" s="22" t="str">
        <f>BVPIs!L41</f>
        <v>NCI</v>
      </c>
      <c r="M40" s="22" t="str">
        <f>BVPIs!M41</f>
        <v>QNA</v>
      </c>
      <c r="N40" s="22">
        <f>BVPIs!N41</f>
        <v>0</v>
      </c>
      <c r="O40" s="22" t="str">
        <f>BVPIs!O41</f>
        <v>NCI</v>
      </c>
      <c r="P40" s="22" t="str">
        <f>BVPIs!P41</f>
        <v>QNA</v>
      </c>
      <c r="Q40" s="22">
        <f>BVPIs!Q41</f>
        <v>0</v>
      </c>
    </row>
    <row r="41" spans="1:17" ht="47.25">
      <c r="A41" s="22">
        <f>BVPIs!A42</f>
        <v>209</v>
      </c>
      <c r="B41" s="22" t="str">
        <f>BVPIs!B42</f>
        <v>iii</v>
      </c>
      <c r="C41" s="22" t="str">
        <f>BVPIs!C42</f>
        <v>Percentage of fires attended in dwellings in which no smoke alarm was fitted</v>
      </c>
      <c r="D41" s="22" t="str">
        <f>BVPIs!D42</f>
        <v>Low</v>
      </c>
      <c r="E41" s="22">
        <f>BVPIs!E42</f>
        <v>0</v>
      </c>
      <c r="F41" s="22" t="str">
        <f>BVPIs!F42</f>
        <v>Not Applicable</v>
      </c>
      <c r="G41" s="138">
        <f>BVPIs!G42</f>
        <v>0.3932</v>
      </c>
      <c r="H41" s="25" t="str">
        <f>BVPIs!H42</f>
        <v>Not Applicable</v>
      </c>
      <c r="I41" s="139" t="str">
        <f>BVPIs!I42</f>
        <v>QNA</v>
      </c>
      <c r="J41" s="22" t="str">
        <f>BVPIs!J42</f>
        <v>NCI</v>
      </c>
      <c r="K41" s="22" t="str">
        <f>BVPIs!K42</f>
        <v>QNA</v>
      </c>
      <c r="L41" s="22" t="str">
        <f>BVPIs!L42</f>
        <v>NCI</v>
      </c>
      <c r="M41" s="22" t="str">
        <f>BVPIs!M42</f>
        <v>QNA</v>
      </c>
      <c r="N41" s="22">
        <f>BVPIs!N42</f>
        <v>0</v>
      </c>
      <c r="O41" s="22" t="str">
        <f>BVPIs!O42</f>
        <v>NCI</v>
      </c>
      <c r="P41" s="22" t="str">
        <f>BVPIs!P42</f>
        <v>QNA</v>
      </c>
      <c r="Q41" s="22">
        <f>BVPIs!Q42</f>
        <v>0</v>
      </c>
    </row>
    <row r="42" spans="1:17" ht="31.5">
      <c r="A42" s="22">
        <f>BVPIs!A43</f>
        <v>210</v>
      </c>
      <c r="B42" s="22">
        <f>BVPIs!B43</f>
        <v>0</v>
      </c>
      <c r="C42" s="22" t="str">
        <f>BVPIs!C43</f>
        <v>Percentage of women fire fighters</v>
      </c>
      <c r="D42" s="22" t="str">
        <f>BVPIs!D43</f>
        <v>High</v>
      </c>
      <c r="E42" s="22">
        <f>BVPIs!E43</f>
        <v>0</v>
      </c>
      <c r="F42" s="22" t="str">
        <f>BVPIs!F43</f>
        <v>Not Applicable</v>
      </c>
      <c r="G42" s="138">
        <f>BVPIs!G43</f>
        <v>0.0451</v>
      </c>
      <c r="H42" s="39">
        <f>BVPIs!H43</f>
        <v>0.054</v>
      </c>
      <c r="I42" s="139" t="str">
        <f>BVPIs!I43</f>
        <v>QNA</v>
      </c>
      <c r="J42" s="22" t="str">
        <f>BVPIs!J43</f>
        <v>NCI</v>
      </c>
      <c r="K42" s="22" t="str">
        <f>BVPIs!K43</f>
        <v>8/14%</v>
      </c>
      <c r="L42" s="22" t="str">
        <f>BVPIs!L43</f>
        <v>Yes</v>
      </c>
      <c r="M42" s="22" t="str">
        <f>BVPIs!M43</f>
        <v>QNA</v>
      </c>
      <c r="N42" s="22">
        <f>BVPIs!N43</f>
        <v>0</v>
      </c>
      <c r="O42" s="22" t="str">
        <f>BVPIs!O43</f>
        <v>NCI</v>
      </c>
      <c r="P42" s="22" t="str">
        <f>BVPIs!P43</f>
        <v>QNA</v>
      </c>
      <c r="Q42" s="22">
        <f>BVPIs!Q43</f>
        <v>0</v>
      </c>
    </row>
    <row r="43" spans="1:17" ht="18" customHeight="1">
      <c r="A43" s="22" t="str">
        <f>BVPIs!A44</f>
        <v>CHILDREN, YOUNG PEOPLE &amp; FAMILIES</v>
      </c>
      <c r="B43" s="22">
        <f>BVPIs!B44</f>
        <v>0</v>
      </c>
      <c r="C43" s="22">
        <f>BVPIs!C44</f>
        <v>0</v>
      </c>
      <c r="D43" s="22">
        <f>BVPIs!D44</f>
        <v>0</v>
      </c>
      <c r="E43" s="22">
        <f>BVPIs!E44</f>
        <v>0</v>
      </c>
      <c r="F43" s="22">
        <f>BVPIs!F44</f>
        <v>0</v>
      </c>
      <c r="G43" s="138">
        <f>BVPIs!G44</f>
        <v>0</v>
      </c>
      <c r="H43" s="143">
        <f>BVPIs!H44</f>
        <v>0</v>
      </c>
      <c r="I43" s="139">
        <f>BVPIs!I44</f>
        <v>0</v>
      </c>
      <c r="J43" s="22">
        <f>BVPIs!J44</f>
        <v>0</v>
      </c>
      <c r="K43" s="22">
        <f>BVPIs!K44</f>
        <v>0</v>
      </c>
      <c r="L43" s="22">
        <f>BVPIs!L44</f>
        <v>0</v>
      </c>
      <c r="M43" s="22">
        <f>BVPIs!M44</f>
        <v>0</v>
      </c>
      <c r="N43" s="22">
        <f>BVPIs!N44</f>
        <v>0</v>
      </c>
      <c r="O43" s="22">
        <f>BVPIs!O44</f>
        <v>0</v>
      </c>
      <c r="P43" s="22">
        <f>BVPIs!P44</f>
        <v>0</v>
      </c>
      <c r="Q43" s="22">
        <f>BVPIs!Q44</f>
        <v>0</v>
      </c>
    </row>
    <row r="44" spans="1:17" ht="63">
      <c r="A44" s="22">
        <f>BVPIs!A45</f>
        <v>38</v>
      </c>
      <c r="B44" s="22">
        <f>BVPIs!B45</f>
        <v>0</v>
      </c>
      <c r="C44" s="22" t="str">
        <f>BVPIs!C45</f>
        <v>Percentage of 15 year old pupils achieving 5 or more GCSEs A* to C or equivalent (NB: targets from 2007/08 will include English and Maths)</v>
      </c>
      <c r="D44" s="22" t="str">
        <f>BVPIs!D45</f>
        <v>High</v>
      </c>
      <c r="E44" s="22">
        <f>BVPIs!E45</f>
        <v>0</v>
      </c>
      <c r="F44" s="22">
        <f>BVPIs!F45</f>
        <v>0.512</v>
      </c>
      <c r="G44" s="138">
        <f>BVPIs!G45</f>
        <v>0.536</v>
      </c>
      <c r="H44" s="39">
        <f>BVPIs!H45</f>
        <v>0.605</v>
      </c>
      <c r="I44" s="139" t="str">
        <f>BVPIs!I45</f>
        <v>NCI</v>
      </c>
      <c r="J44" s="22" t="str">
        <f>BVPIs!J45</f>
        <v>NCI</v>
      </c>
      <c r="K44" s="22">
        <f>BVPIs!K45</f>
        <v>0.564</v>
      </c>
      <c r="L44" s="22" t="str">
        <f>BVPIs!L45</f>
        <v>No</v>
      </c>
      <c r="M44" s="22">
        <f>BVPIs!M45</f>
        <v>0.566</v>
      </c>
      <c r="N44" s="22" t="str">
        <f>BVPIs!N45</f>
        <v>No</v>
      </c>
      <c r="O44" s="22" t="str">
        <f>BVPIs!O45</f>
        <v>No</v>
      </c>
      <c r="P44" s="22">
        <f>BVPIs!P45</f>
        <v>0.566</v>
      </c>
      <c r="Q44" s="22">
        <f>BVPIs!Q45</f>
        <v>0</v>
      </c>
    </row>
    <row r="45" spans="1:17" ht="63">
      <c r="A45" s="22">
        <f>BVPIs!A46</f>
        <v>39</v>
      </c>
      <c r="B45" s="22">
        <f>BVPIs!B46</f>
        <v>0</v>
      </c>
      <c r="C45" s="22" t="str">
        <f>BVPIs!C46</f>
        <v>Percentage of 15 year old pupils achieving 5 or more GCSEs A* to G or equivalent including English and Maths</v>
      </c>
      <c r="D45" s="22" t="str">
        <f>BVPIs!D46</f>
        <v>High</v>
      </c>
      <c r="E45" s="22">
        <f>BVPIs!E46</f>
        <v>0</v>
      </c>
      <c r="F45" s="22">
        <f>BVPIs!F46</f>
        <v>0.868</v>
      </c>
      <c r="G45" s="138">
        <f>BVPIs!G46</f>
        <v>0.885</v>
      </c>
      <c r="H45" s="37">
        <f>BVPIs!H46</f>
        <v>0.91</v>
      </c>
      <c r="I45" s="139" t="str">
        <f>BVPIs!I46</f>
        <v>NCI</v>
      </c>
      <c r="J45" s="22" t="str">
        <f>BVPIs!J46</f>
        <v>NCI</v>
      </c>
      <c r="K45" s="22">
        <f>BVPIs!K46</f>
        <v>0.91</v>
      </c>
      <c r="L45" s="22" t="str">
        <f>BVPIs!L46</f>
        <v>Yes</v>
      </c>
      <c r="M45" s="22" t="str">
        <f>BVPIs!M46</f>
        <v>90.5%
not inc E&amp;M: 92.4%</v>
      </c>
      <c r="N45" s="22" t="str">
        <f>BVPIs!N46</f>
        <v>Yes</v>
      </c>
      <c r="O45" s="22" t="str">
        <f>BVPIs!O46</f>
        <v>No</v>
      </c>
      <c r="P45" s="22">
        <f>BVPIs!P46</f>
        <v>0.905</v>
      </c>
      <c r="Q45" s="22">
        <f>BVPIs!Q46</f>
        <v>0</v>
      </c>
    </row>
    <row r="46" spans="1:17" ht="47.25">
      <c r="A46" s="22">
        <f>BVPIs!A47</f>
        <v>40</v>
      </c>
      <c r="B46" s="22" t="str">
        <f>BVPIs!B47</f>
        <v>303/06</v>
      </c>
      <c r="C46" s="22" t="str">
        <f>BVPIs!C47</f>
        <v>Percentage of pupils achieving Level 4 or above in Key stage 2 Maths</v>
      </c>
      <c r="D46" s="22" t="str">
        <f>BVPIs!D47</f>
        <v>High</v>
      </c>
      <c r="E46" s="22" t="str">
        <f>BVPIs!E47</f>
        <v>Children &amp; Young People</v>
      </c>
      <c r="F46" s="22">
        <f>BVPIs!F47</f>
        <v>0.742</v>
      </c>
      <c r="G46" s="138">
        <f>BVPIs!G47</f>
        <v>0.74</v>
      </c>
      <c r="H46" s="37">
        <f>BVPIs!H47</f>
        <v>0.81</v>
      </c>
      <c r="I46" s="139" t="str">
        <f>BVPIs!I47</f>
        <v>NCI</v>
      </c>
      <c r="J46" s="22" t="str">
        <f>BVPIs!J47</f>
        <v>NCI</v>
      </c>
      <c r="K46" s="22">
        <f>BVPIs!K47</f>
        <v>76.3</v>
      </c>
      <c r="L46" s="22" t="str">
        <f>BVPIs!L47</f>
        <v>Yes</v>
      </c>
      <c r="M46" s="22" t="str">
        <f>BVPIs!M47</f>
        <v>76% (SCAAT)</v>
      </c>
      <c r="N46" s="22" t="str">
        <f>BVPIs!N47</f>
        <v>No</v>
      </c>
      <c r="O46" s="22" t="str">
        <f>BVPIs!O47</f>
        <v>No</v>
      </c>
      <c r="P46" s="22">
        <f>BVPIs!P47</f>
        <v>0.76</v>
      </c>
      <c r="Q46" s="22">
        <f>BVPIs!Q47</f>
        <v>0</v>
      </c>
    </row>
    <row r="47" spans="1:17" ht="47.25">
      <c r="A47" s="22">
        <f>BVPIs!A48</f>
        <v>41</v>
      </c>
      <c r="B47" s="22" t="str">
        <f>BVPIs!B48</f>
        <v>303/05</v>
      </c>
      <c r="C47" s="22" t="str">
        <f>BVPIs!C48</f>
        <v>Percentage of pupils achieving Level 4 or above in Key stage 2 English</v>
      </c>
      <c r="D47" s="22" t="str">
        <f>BVPIs!D48</f>
        <v>High</v>
      </c>
      <c r="E47" s="22">
        <f>BVPIs!E48</f>
        <v>0</v>
      </c>
      <c r="F47" s="22">
        <f>BVPIs!F48</f>
        <v>0.777</v>
      </c>
      <c r="G47" s="138">
        <f>BVPIs!G48</f>
        <v>0.8</v>
      </c>
      <c r="H47" s="37">
        <f>BVPIs!H48</f>
        <v>0.81</v>
      </c>
      <c r="I47" s="139" t="str">
        <f>BVPIs!I48</f>
        <v>NCI</v>
      </c>
      <c r="J47" s="22" t="str">
        <f>BVPIs!J48</f>
        <v>NCI</v>
      </c>
      <c r="K47" s="22">
        <f>BVPIs!K48</f>
        <v>80.1</v>
      </c>
      <c r="L47" s="22" t="str">
        <f>BVPIs!L48</f>
        <v>No</v>
      </c>
      <c r="M47" s="22" t="str">
        <f>BVPIs!M48</f>
        <v>80% (SCAAT)</v>
      </c>
      <c r="N47" s="22" t="str">
        <f>BVPIs!N48</f>
        <v>No</v>
      </c>
      <c r="O47" s="22" t="str">
        <f>BVPIs!O48</f>
        <v>No</v>
      </c>
      <c r="P47" s="22">
        <f>BVPIs!P48</f>
        <v>0.8</v>
      </c>
      <c r="Q47" s="22">
        <f>BVPIs!Q48</f>
        <v>0</v>
      </c>
    </row>
    <row r="48" spans="1:17" ht="47.25">
      <c r="A48" s="22" t="str">
        <f>BVPIs!A49</f>
        <v>43a</v>
      </c>
      <c r="B48" s="22" t="str">
        <f>BVPIs!B49</f>
        <v>B03/05</v>
      </c>
      <c r="C48" s="22" t="str">
        <f>BVPIs!C49</f>
        <v>Percentage of statements of Special Educational Need prepared within 18 weeks excluding exceptions</v>
      </c>
      <c r="D48" s="22" t="str">
        <f>BVPIs!D49</f>
        <v>High</v>
      </c>
      <c r="E48" s="22">
        <f>BVPIs!E49</f>
        <v>0</v>
      </c>
      <c r="F48" s="22">
        <f>BVPIs!F49</f>
        <v>0.965</v>
      </c>
      <c r="G48" s="138">
        <f>BVPIs!G49</f>
        <v>1</v>
      </c>
      <c r="H48" s="49">
        <f>BVPIs!H49</f>
        <v>1</v>
      </c>
      <c r="I48" s="139" t="str">
        <f>BVPIs!I49</f>
        <v>100% (est)</v>
      </c>
      <c r="J48" s="22" t="str">
        <f>BVPIs!J49</f>
        <v>Yes</v>
      </c>
      <c r="K48" s="22">
        <f>BVPIs!K49</f>
        <v>1</v>
      </c>
      <c r="L48" s="22" t="str">
        <f>BVPIs!L49</f>
        <v>Yes</v>
      </c>
      <c r="M48" s="22">
        <f>BVPIs!M49</f>
        <v>1</v>
      </c>
      <c r="N48" s="22" t="str">
        <f>BVPIs!N49</f>
        <v>Yes</v>
      </c>
      <c r="O48" s="22" t="str">
        <f>BVPIs!O49</f>
        <v>Yes</v>
      </c>
      <c r="P48" s="22">
        <f>BVPIs!P49</f>
        <v>1</v>
      </c>
      <c r="Q48" s="22">
        <f>BVPIs!Q49</f>
        <v>0</v>
      </c>
    </row>
    <row r="49" spans="1:17" ht="47.25">
      <c r="A49" s="22" t="str">
        <f>BVPIs!A50</f>
        <v>43b</v>
      </c>
      <c r="B49" s="22" t="str">
        <f>BVPIs!B50</f>
        <v>B03/06</v>
      </c>
      <c r="C49" s="22" t="str">
        <f>BVPIs!C50</f>
        <v>Percentage of statements of Special Educational Need prepared within 18 weeks including exceptions</v>
      </c>
      <c r="D49" s="22" t="str">
        <f>BVPIs!D50</f>
        <v>High</v>
      </c>
      <c r="E49" s="22">
        <f>BVPIs!E50</f>
        <v>0</v>
      </c>
      <c r="F49" s="22">
        <f>BVPIs!F50</f>
        <v>0.877</v>
      </c>
      <c r="G49" s="138">
        <f>BVPIs!G50</f>
        <v>1</v>
      </c>
      <c r="H49" s="37">
        <f>BVPIs!H50</f>
        <v>1</v>
      </c>
      <c r="I49" s="139" t="str">
        <f>BVPIs!I50</f>
        <v>100% (est)</v>
      </c>
      <c r="J49" s="22" t="str">
        <f>BVPIs!J50</f>
        <v>Yes</v>
      </c>
      <c r="K49" s="22">
        <f>BVPIs!K50</f>
        <v>1</v>
      </c>
      <c r="L49" s="22" t="str">
        <f>BVPIs!L50</f>
        <v>Yes</v>
      </c>
      <c r="M49" s="22">
        <f>BVPIs!M50</f>
        <v>1</v>
      </c>
      <c r="N49" s="22" t="str">
        <f>BVPIs!N50</f>
        <v>Yes</v>
      </c>
      <c r="O49" s="22" t="str">
        <f>BVPIs!O50</f>
        <v>Yes</v>
      </c>
      <c r="P49" s="22">
        <f>BVPIs!P50</f>
        <v>1</v>
      </c>
      <c r="Q49" s="22">
        <f>BVPIs!Q50</f>
        <v>0</v>
      </c>
    </row>
    <row r="50" spans="1:17" ht="47.25">
      <c r="A50" s="22">
        <f>BVPIs!A51</f>
        <v>45</v>
      </c>
      <c r="B50" s="22">
        <f>BVPIs!B51</f>
        <v>0</v>
      </c>
      <c r="C50" s="22" t="str">
        <f>BVPIs!C51</f>
        <v>Percentage of half days missed due to total absence in secondary schools</v>
      </c>
      <c r="D50" s="22" t="str">
        <f>BVPIs!D51</f>
        <v>Low</v>
      </c>
      <c r="E50" s="22">
        <f>BVPIs!E51</f>
        <v>0</v>
      </c>
      <c r="F50" s="22">
        <f>BVPIs!F51</f>
        <v>0.0757</v>
      </c>
      <c r="G50" s="138">
        <f>BVPIs!G51</f>
        <v>0.0727</v>
      </c>
      <c r="H50" s="39">
        <f>BVPIs!H51</f>
        <v>0.0709</v>
      </c>
      <c r="I50" s="139" t="str">
        <f>BVPIs!I51</f>
        <v>NCI</v>
      </c>
      <c r="J50" s="22" t="str">
        <f>BVPIs!J51</f>
        <v>NCI</v>
      </c>
      <c r="K50" s="22">
        <f>BVPIs!K51</f>
        <v>0.0736</v>
      </c>
      <c r="L50" s="22" t="str">
        <f>BVPIs!L51</f>
        <v>No</v>
      </c>
      <c r="M50" s="22">
        <f>BVPIs!M51</f>
        <v>0.0736</v>
      </c>
      <c r="N50" s="22" t="str">
        <f>BVPIs!N51</f>
        <v>No</v>
      </c>
      <c r="O50" s="22" t="str">
        <f>BVPIs!O51</f>
        <v>No</v>
      </c>
      <c r="P50" s="22">
        <f>BVPIs!P51</f>
        <v>0.0736</v>
      </c>
      <c r="Q50" s="22">
        <f>BVPIs!Q51</f>
        <v>0</v>
      </c>
    </row>
    <row r="51" spans="1:17" ht="31.5">
      <c r="A51" s="22">
        <f>BVPIs!A52</f>
        <v>46</v>
      </c>
      <c r="B51" s="22">
        <f>BVPIs!B52</f>
        <v>0</v>
      </c>
      <c r="C51" s="22" t="str">
        <f>BVPIs!C52</f>
        <v>Percentage of half days missed due to total absence in primary schools</v>
      </c>
      <c r="D51" s="22" t="str">
        <f>BVPIs!D52</f>
        <v>Low</v>
      </c>
      <c r="E51" s="22">
        <f>BVPIs!E52</f>
        <v>0</v>
      </c>
      <c r="F51" s="22">
        <f>BVPIs!F52</f>
        <v>0.0489</v>
      </c>
      <c r="G51" s="138">
        <f>BVPIs!G52</f>
        <v>0.049</v>
      </c>
      <c r="H51" s="46">
        <f>BVPIs!H52</f>
        <v>0.049</v>
      </c>
      <c r="I51" s="139" t="str">
        <f>BVPIs!I52</f>
        <v>NCI</v>
      </c>
      <c r="J51" s="22" t="str">
        <f>BVPIs!J52</f>
        <v>NCI</v>
      </c>
      <c r="K51" s="22">
        <f>BVPIs!K52</f>
        <v>0.052</v>
      </c>
      <c r="L51" s="22" t="str">
        <f>BVPIs!L52</f>
        <v>No</v>
      </c>
      <c r="M51" s="22">
        <f>BVPIs!M52</f>
        <v>0.052</v>
      </c>
      <c r="N51" s="22" t="str">
        <f>BVPIs!N52</f>
        <v>No</v>
      </c>
      <c r="O51" s="22" t="str">
        <f>BVPIs!O52</f>
        <v>No</v>
      </c>
      <c r="P51" s="22">
        <f>BVPIs!P52</f>
        <v>0.052</v>
      </c>
      <c r="Q51" s="22">
        <f>BVPIs!Q52</f>
        <v>0</v>
      </c>
    </row>
    <row r="52" spans="1:17" ht="15.75">
      <c r="A52" s="22" t="e">
        <f>BVPIs!#REF!</f>
        <v>#REF!</v>
      </c>
      <c r="B52" s="22" t="e">
        <f>BVPIs!#REF!</f>
        <v>#REF!</v>
      </c>
      <c r="C52" s="22" t="e">
        <f>BVPIs!#REF!</f>
        <v>#REF!</v>
      </c>
      <c r="D52" s="22" t="e">
        <f>BVPIs!#REF!</f>
        <v>#REF!</v>
      </c>
      <c r="E52" s="22" t="e">
        <f>BVPIs!#REF!</f>
        <v>#REF!</v>
      </c>
      <c r="F52" s="22" t="e">
        <f>BVPIs!#REF!</f>
        <v>#REF!</v>
      </c>
      <c r="G52" s="138" t="e">
        <f>BVPIs!#REF!</f>
        <v>#REF!</v>
      </c>
      <c r="H52" s="37" t="e">
        <f>BVPIs!#REF!</f>
        <v>#REF!</v>
      </c>
      <c r="I52" s="139" t="e">
        <f>BVPIs!#REF!</f>
        <v>#REF!</v>
      </c>
      <c r="J52" s="22" t="e">
        <f>BVPIs!#REF!</f>
        <v>#REF!</v>
      </c>
      <c r="K52" s="22" t="e">
        <f>BVPIs!#REF!</f>
        <v>#REF!</v>
      </c>
      <c r="L52" s="22" t="e">
        <f>BVPIs!#REF!</f>
        <v>#REF!</v>
      </c>
      <c r="M52" s="22" t="e">
        <f>BVPIs!#REF!</f>
        <v>#REF!</v>
      </c>
      <c r="N52" s="22" t="e">
        <f>BVPIs!#REF!</f>
        <v>#REF!</v>
      </c>
      <c r="O52" s="22" t="e">
        <f>BVPIs!#REF!</f>
        <v>#REF!</v>
      </c>
      <c r="P52" s="22" t="e">
        <f>BVPIs!#REF!</f>
        <v>#REF!</v>
      </c>
      <c r="Q52" s="22" t="e">
        <f>BVPIs!#REF!</f>
        <v>#REF!</v>
      </c>
    </row>
    <row r="53" spans="1:17" ht="47.25">
      <c r="A53" s="22">
        <f>BVPIs!A53</f>
        <v>50</v>
      </c>
      <c r="B53" s="22" t="str">
        <f>BVPIs!B53</f>
        <v>A03/04</v>
      </c>
      <c r="C53" s="22" t="str">
        <f>BVPIs!C53</f>
        <v>Percentage of young people leaving care aged 16 or over with at least 1 GCSE at grades A*-G or a GNVQ</v>
      </c>
      <c r="D53" s="22" t="str">
        <f>BVPIs!D53</f>
        <v>High</v>
      </c>
      <c r="E53" s="22" t="str">
        <f>BVPIs!E53</f>
        <v>Children &amp; Young People</v>
      </c>
      <c r="F53" s="22">
        <f>BVPIs!F53</f>
        <v>0.46</v>
      </c>
      <c r="G53" s="138">
        <f>BVPIs!G53</f>
        <v>0.54</v>
      </c>
      <c r="H53" s="37">
        <f>BVPIs!H53</f>
        <v>0.56</v>
      </c>
      <c r="I53" s="139">
        <f>BVPIs!I53</f>
        <v>0.59</v>
      </c>
      <c r="J53" s="22" t="str">
        <f>BVPIs!J53</f>
        <v>Yes</v>
      </c>
      <c r="K53" s="22">
        <f>BVPIs!K53</f>
        <v>0.55</v>
      </c>
      <c r="L53" s="22" t="str">
        <f>BVPIs!L53</f>
        <v>NCI</v>
      </c>
      <c r="M53" s="22" t="str">
        <f>BVPIs!M53</f>
        <v>57% (30/53, Nov)</v>
      </c>
      <c r="N53" s="22" t="str">
        <f>BVPIs!N53</f>
        <v>Yes</v>
      </c>
      <c r="O53" s="22" t="str">
        <f>BVPIs!O53</f>
        <v>Yes</v>
      </c>
      <c r="P53" s="22">
        <f>BVPIs!P53</f>
        <v>0.67</v>
      </c>
      <c r="Q53" s="22">
        <f>BVPIs!Q53</f>
        <v>0</v>
      </c>
    </row>
    <row r="54" spans="1:17" ht="63">
      <c r="A54" s="22">
        <f>BVPIs!A54</f>
        <v>161</v>
      </c>
      <c r="B54" s="22" t="str">
        <f>BVPIs!B54</f>
        <v>A05/03</v>
      </c>
      <c r="C54" s="22" t="str">
        <f>BVPIs!C54</f>
        <v>Employment, education and training for care leavers: percentage as a proportion compared with all people, aged 19</v>
      </c>
      <c r="D54" s="22" t="str">
        <f>BVPIs!D54</f>
        <v>High</v>
      </c>
      <c r="E54" s="22">
        <f>BVPIs!E54</f>
        <v>0</v>
      </c>
      <c r="F54" s="22">
        <f>BVPIs!F54</f>
        <v>0.84</v>
      </c>
      <c r="G54" s="138">
        <f>BVPIs!G54</f>
        <v>0.68</v>
      </c>
      <c r="H54" s="144">
        <f>BVPIs!H54</f>
        <v>0.7</v>
      </c>
      <c r="I54" s="139">
        <f>BVPIs!I54</f>
        <v>0.9</v>
      </c>
      <c r="J54" s="22" t="str">
        <f>BVPIs!J54</f>
        <v>Yes</v>
      </c>
      <c r="K54" s="22" t="str">
        <f>BVPIs!K54</f>
        <v>O.87</v>
      </c>
      <c r="L54" s="22" t="str">
        <f>BVPIs!L54</f>
        <v>Yes</v>
      </c>
      <c r="M54" s="22" t="str">
        <f>BVPIs!M54</f>
        <v>0.86 ((39/48)/0.9455)</v>
      </c>
      <c r="N54" s="22" t="str">
        <f>BVPIs!N54</f>
        <v>Yes</v>
      </c>
      <c r="O54" s="22" t="str">
        <f>BVPIs!O54</f>
        <v>Yes</v>
      </c>
      <c r="P54" s="22" t="str">
        <f>BVPIs!P54</f>
        <v>O.85</v>
      </c>
      <c r="Q54" s="22">
        <f>BVPIs!Q54</f>
        <v>0</v>
      </c>
    </row>
    <row r="55" spans="1:17" ht="94.5">
      <c r="A55" s="22">
        <f>BVPIs!A55</f>
        <v>162</v>
      </c>
      <c r="B55" s="22" t="str">
        <f>BVPIs!B55</f>
        <v>201/01</v>
      </c>
      <c r="C55" s="22" t="str">
        <f>BVPIs!C55</f>
        <v>Timeliness of reviews of child protection cases: percentage of child protection cases reviewed regularly out of those cases which should have been reviewed during the year (reviews held on time)</v>
      </c>
      <c r="D55" s="22" t="str">
        <f>BVPIs!D55</f>
        <v>High</v>
      </c>
      <c r="E55" s="22" t="str">
        <f>BVPIs!E55</f>
        <v>Children &amp; Young People</v>
      </c>
      <c r="F55" s="22">
        <f>BVPIs!F55</f>
        <v>0.98</v>
      </c>
      <c r="G55" s="138">
        <f>BVPIs!G55</f>
        <v>1</v>
      </c>
      <c r="H55" s="37">
        <f>BVPIs!H55</f>
        <v>1</v>
      </c>
      <c r="I55" s="139">
        <f>BVPIs!I55</f>
        <v>0.996</v>
      </c>
      <c r="J55" s="22" t="str">
        <f>BVPIs!J55</f>
        <v>Yes</v>
      </c>
      <c r="K55" s="22">
        <f>BVPIs!K55</f>
        <v>1</v>
      </c>
      <c r="L55" s="22" t="str">
        <f>BVPIs!L55</f>
        <v>Yes</v>
      </c>
      <c r="M55" s="22" t="str">
        <f>BVPIs!M55</f>
        <v>99.3% (Nov)</v>
      </c>
      <c r="N55" s="22" t="str">
        <f>BVPIs!N55</f>
        <v>NCI</v>
      </c>
      <c r="O55" s="22" t="str">
        <f>BVPIs!O55</f>
        <v>Yes</v>
      </c>
      <c r="P55" s="22">
        <f>BVPIs!P55</f>
        <v>1</v>
      </c>
      <c r="Q55" s="22">
        <f>BVPIs!Q55</f>
        <v>0</v>
      </c>
    </row>
    <row r="56" spans="1:17" ht="15.75">
      <c r="A56" s="22" t="e">
        <f>BVPIs!#REF!</f>
        <v>#REF!</v>
      </c>
      <c r="B56" s="22" t="e">
        <f>BVPIs!#REF!</f>
        <v>#REF!</v>
      </c>
      <c r="C56" s="22" t="e">
        <f>BVPIs!#REF!</f>
        <v>#REF!</v>
      </c>
      <c r="D56" s="22" t="e">
        <f>BVPIs!#REF!</f>
        <v>#REF!</v>
      </c>
      <c r="E56" s="22" t="e">
        <f>BVPIs!#REF!</f>
        <v>#REF!</v>
      </c>
      <c r="F56" s="22" t="e">
        <f>BVPIs!#REF!</f>
        <v>#REF!</v>
      </c>
      <c r="G56" s="138" t="e">
        <f>BVPIs!#REF!</f>
        <v>#REF!</v>
      </c>
      <c r="H56" s="37" t="e">
        <f>BVPIs!#REF!</f>
        <v>#REF!</v>
      </c>
      <c r="I56" s="139" t="e">
        <f>BVPIs!#REF!</f>
        <v>#REF!</v>
      </c>
      <c r="J56" s="22" t="e">
        <f>BVPIs!#REF!</f>
        <v>#REF!</v>
      </c>
      <c r="K56" s="22" t="e">
        <f>BVPIs!#REF!</f>
        <v>#REF!</v>
      </c>
      <c r="L56" s="22" t="e">
        <f>BVPIs!#REF!</f>
        <v>#REF!</v>
      </c>
      <c r="M56" s="22" t="e">
        <f>BVPIs!#REF!</f>
        <v>#REF!</v>
      </c>
      <c r="N56" s="22" t="e">
        <f>BVPIs!#REF!</f>
        <v>#REF!</v>
      </c>
      <c r="O56" s="22" t="e">
        <f>BVPIs!#REF!</f>
        <v>#REF!</v>
      </c>
      <c r="P56" s="22" t="e">
        <f>BVPIs!#REF!</f>
        <v>#REF!</v>
      </c>
      <c r="Q56" s="22" t="e">
        <f>BVPIs!#REF!</f>
        <v>#REF!</v>
      </c>
    </row>
    <row r="57" spans="1:17" ht="94.5">
      <c r="A57" s="22" t="str">
        <f>BVPIs!A56</f>
        <v>181a</v>
      </c>
      <c r="B57" s="22" t="str">
        <f>BVPIs!B56</f>
        <v>305/04</v>
      </c>
      <c r="C57" s="22" t="str">
        <f>BVPIs!C56</f>
        <v>Percentage of 14 year olds achieving level 5 or above in Key Stage 3 English</v>
      </c>
      <c r="D57" s="22" t="str">
        <f>BVPIs!D56</f>
        <v>High</v>
      </c>
      <c r="E57" s="22">
        <f>BVPIs!E56</f>
        <v>0</v>
      </c>
      <c r="F57" s="22">
        <f>BVPIs!F56</f>
        <v>0.732</v>
      </c>
      <c r="G57" s="138">
        <f>BVPIs!G56</f>
        <v>0.76</v>
      </c>
      <c r="H57" s="37">
        <f>BVPIs!H56</f>
        <v>0.79</v>
      </c>
      <c r="I57" s="139" t="str">
        <f>BVPIs!I56</f>
        <v>NCI</v>
      </c>
      <c r="J57" s="22" t="str">
        <f>BVPIs!J56</f>
        <v>NCI</v>
      </c>
      <c r="K57" s="22">
        <f>BVPIs!K56</f>
        <v>0.75</v>
      </c>
      <c r="L57" s="22" t="str">
        <f>BVPIs!L56</f>
        <v>No</v>
      </c>
      <c r="M57" s="22" t="str">
        <f>BVPIs!M56</f>
        <v>75% (provisional, final figure in Q4)</v>
      </c>
      <c r="N57" s="22" t="str">
        <f>BVPIs!N56</f>
        <v>No</v>
      </c>
      <c r="O57" s="22" t="str">
        <f>BVPIs!O56</f>
        <v>No</v>
      </c>
      <c r="P57" s="22">
        <f>BVPIs!P56</f>
        <v>0.708</v>
      </c>
      <c r="Q57" s="22">
        <f>BVPIs!Q56</f>
        <v>0</v>
      </c>
    </row>
    <row r="58" spans="1:17" ht="47.25">
      <c r="A58" s="22" t="str">
        <f>BVPIs!A57</f>
        <v>181b</v>
      </c>
      <c r="B58" s="22" t="str">
        <f>BVPIs!B57</f>
        <v>305/02</v>
      </c>
      <c r="C58" s="22" t="str">
        <f>BVPIs!C57</f>
        <v>Percentage of 14 year olds achieving level 5 or above in Key Stage 3 Mathematics</v>
      </c>
      <c r="D58" s="22" t="str">
        <f>BVPIs!D57</f>
        <v>High</v>
      </c>
      <c r="E58" s="22">
        <f>BVPIs!E57</f>
        <v>0</v>
      </c>
      <c r="F58" s="22">
        <f>BVPIs!F57</f>
        <v>0.759</v>
      </c>
      <c r="G58" s="138">
        <f>BVPIs!G57</f>
        <v>0.775</v>
      </c>
      <c r="H58" s="37">
        <f>BVPIs!H57</f>
        <v>0.79</v>
      </c>
      <c r="I58" s="139" t="str">
        <f>BVPIs!I57</f>
        <v>NCI</v>
      </c>
      <c r="J58" s="22" t="str">
        <f>BVPIs!J57</f>
        <v>NCI</v>
      </c>
      <c r="K58" s="22">
        <f>BVPIs!K57</f>
        <v>0.79</v>
      </c>
      <c r="L58" s="22" t="str">
        <f>BVPIs!L57</f>
        <v>Yes</v>
      </c>
      <c r="M58" s="22">
        <f>BVPIs!M57</f>
        <v>0.79</v>
      </c>
      <c r="N58" s="22" t="str">
        <f>BVPIs!N57</f>
        <v>Yes</v>
      </c>
      <c r="O58" s="22" t="str">
        <f>BVPIs!O57</f>
        <v>Yes</v>
      </c>
      <c r="P58" s="22">
        <f>BVPIs!P57</f>
        <v>0.79</v>
      </c>
      <c r="Q58" s="22">
        <f>BVPIs!Q57</f>
        <v>0</v>
      </c>
    </row>
    <row r="59" spans="1:17" ht="47.25">
      <c r="A59" s="22" t="str">
        <f>BVPIs!A58</f>
        <v>181c</v>
      </c>
      <c r="B59" s="22" t="str">
        <f>BVPIs!B58</f>
        <v>305/03</v>
      </c>
      <c r="C59" s="22" t="str">
        <f>BVPIs!C58</f>
        <v>Percentage of 14 year olds achieving level 5 or above in Key Stage 3 Science</v>
      </c>
      <c r="D59" s="22" t="str">
        <f>BVPIs!D58</f>
        <v>High</v>
      </c>
      <c r="E59" s="22">
        <f>BVPIs!E58</f>
        <v>0</v>
      </c>
      <c r="F59" s="22">
        <f>BVPIs!F58</f>
        <v>0.702</v>
      </c>
      <c r="G59" s="138">
        <f>BVPIs!G58</f>
        <v>0.743</v>
      </c>
      <c r="H59" s="37">
        <f>BVPIs!H58</f>
        <v>0.79</v>
      </c>
      <c r="I59" s="139" t="str">
        <f>BVPIs!I58</f>
        <v>NCI</v>
      </c>
      <c r="J59" s="22" t="str">
        <f>BVPIs!J58</f>
        <v>NCI</v>
      </c>
      <c r="K59" s="22">
        <f>BVPIs!K58</f>
        <v>0.75</v>
      </c>
      <c r="L59" s="22" t="str">
        <f>BVPIs!L58</f>
        <v>No</v>
      </c>
      <c r="M59" s="22">
        <f>BVPIs!M58</f>
        <v>0.75</v>
      </c>
      <c r="N59" s="22" t="str">
        <f>BVPIs!N58</f>
        <v>No</v>
      </c>
      <c r="O59" s="22" t="str">
        <f>BVPIs!O58</f>
        <v>No</v>
      </c>
      <c r="P59" s="22">
        <f>BVPIs!P58</f>
        <v>0.76</v>
      </c>
      <c r="Q59" s="22">
        <f>BVPIs!Q58</f>
        <v>0</v>
      </c>
    </row>
    <row r="60" spans="1:17" ht="31.5">
      <c r="A60" s="22" t="str">
        <f>BVPIs!A59</f>
        <v>181d</v>
      </c>
      <c r="B60" s="22" t="str">
        <f>BVPIs!B59</f>
        <v>305/04</v>
      </c>
      <c r="C60" s="22" t="str">
        <f>BVPIs!C59</f>
        <v>Percentage of 14 year olds achieving level 5 or above in Key Stage 3 ICT</v>
      </c>
      <c r="D60" s="22" t="str">
        <f>BVPIs!D59</f>
        <v>High</v>
      </c>
      <c r="E60" s="22">
        <f>BVPIs!E59</f>
        <v>0</v>
      </c>
      <c r="F60" s="22">
        <f>BVPIs!F59</f>
        <v>0.71</v>
      </c>
      <c r="G60" s="138">
        <f>BVPIs!G59</f>
        <v>0.734</v>
      </c>
      <c r="H60" s="46">
        <f>BVPIs!H59</f>
        <v>0.753</v>
      </c>
      <c r="I60" s="139" t="str">
        <f>BVPIs!I59</f>
        <v>NCI</v>
      </c>
      <c r="J60" s="22" t="str">
        <f>BVPIs!J59</f>
        <v>NCI</v>
      </c>
      <c r="K60" s="22" t="str">
        <f>BVPIs!K59</f>
        <v>QNA</v>
      </c>
      <c r="L60" s="22" t="str">
        <f>BVPIs!L59</f>
        <v>NCI</v>
      </c>
      <c r="M60" s="22">
        <f>BVPIs!M59</f>
        <v>0.708</v>
      </c>
      <c r="N60" s="22" t="str">
        <f>BVPIs!N59</f>
        <v>No</v>
      </c>
      <c r="O60" s="22" t="str">
        <f>BVPIs!O59</f>
        <v>No</v>
      </c>
      <c r="P60" s="22">
        <f>BVPIs!P59</f>
        <v>0.708</v>
      </c>
      <c r="Q60" s="22">
        <f>BVPIs!Q59</f>
        <v>0</v>
      </c>
    </row>
    <row r="61" spans="1:17" ht="47.25">
      <c r="A61" s="22" t="str">
        <f>BVPIs!A60</f>
        <v>194a</v>
      </c>
      <c r="B61" s="22" t="str">
        <f>BVPIs!B60</f>
        <v>303/08</v>
      </c>
      <c r="C61" s="22" t="str">
        <f>BVPIs!C60</f>
        <v>Percentage of pupils achieving level 5 in Key Stage 2 English</v>
      </c>
      <c r="D61" s="22" t="str">
        <f>BVPIs!D60</f>
        <v>High</v>
      </c>
      <c r="E61" s="22">
        <f>BVPIs!E60</f>
        <v>0</v>
      </c>
      <c r="F61" s="22">
        <f>BVPIs!F60</f>
        <v>0.282</v>
      </c>
      <c r="G61" s="138">
        <f>BVPIs!G60</f>
        <v>0.3</v>
      </c>
      <c r="H61" s="37">
        <f>BVPIs!H60</f>
        <v>0.38</v>
      </c>
      <c r="I61" s="139" t="str">
        <f>BVPIs!I60</f>
        <v>NCI</v>
      </c>
      <c r="J61" s="22" t="str">
        <f>BVPIs!J60</f>
        <v>NCI</v>
      </c>
      <c r="K61" s="22">
        <f>BVPIs!K60</f>
        <v>0.348</v>
      </c>
      <c r="L61" s="22" t="str">
        <f>BVPIs!L60</f>
        <v>N0</v>
      </c>
      <c r="M61" s="22" t="str">
        <f>BVPIs!M60</f>
        <v>35% (SCAAT)</v>
      </c>
      <c r="N61" s="22" t="str">
        <f>BVPIs!N60</f>
        <v>Yes</v>
      </c>
      <c r="O61" s="22" t="str">
        <f>BVPIs!O60</f>
        <v>Yes</v>
      </c>
      <c r="P61" s="22">
        <f>BVPIs!P60</f>
        <v>0.348</v>
      </c>
      <c r="Q61" s="22">
        <f>BVPIs!Q60</f>
        <v>0</v>
      </c>
    </row>
    <row r="62" spans="1:17" ht="47.25">
      <c r="A62" s="22" t="str">
        <f>BVPIs!A61</f>
        <v>194b</v>
      </c>
      <c r="B62" s="22" t="str">
        <f>BVPIs!B61</f>
        <v>303/09</v>
      </c>
      <c r="C62" s="22" t="str">
        <f>BVPIs!C61</f>
        <v>Percentage of pupils achieving level 5 in Key Stage 2 Mathematics</v>
      </c>
      <c r="D62" s="22" t="str">
        <f>BVPIs!D61</f>
        <v>High</v>
      </c>
      <c r="E62" s="22">
        <f>BVPIs!E61</f>
        <v>0</v>
      </c>
      <c r="F62" s="22">
        <f>BVPIs!F61</f>
        <v>0.32</v>
      </c>
      <c r="G62" s="138">
        <f>BVPIs!G61</f>
        <v>0.31</v>
      </c>
      <c r="H62" s="37">
        <f>BVPIs!H61</f>
        <v>0.38</v>
      </c>
      <c r="I62" s="139" t="str">
        <f>BVPIs!I61</f>
        <v>NCI</v>
      </c>
      <c r="J62" s="22" t="str">
        <f>BVPIs!J61</f>
        <v>NCI</v>
      </c>
      <c r="K62" s="22">
        <f>BVPIs!K61</f>
        <v>0.345</v>
      </c>
      <c r="L62" s="22" t="str">
        <f>BVPIs!L61</f>
        <v>No</v>
      </c>
      <c r="M62" s="22" t="str">
        <f>BVPIs!M61</f>
        <v>34% (SCAAT)</v>
      </c>
      <c r="N62" s="22" t="str">
        <f>BVPIs!N61</f>
        <v>No</v>
      </c>
      <c r="O62" s="22" t="str">
        <f>BVPIs!O61</f>
        <v>No</v>
      </c>
      <c r="P62" s="22">
        <f>BVPIs!P61</f>
        <v>0.344</v>
      </c>
      <c r="Q62" s="22">
        <f>BVPIs!Q61</f>
        <v>0</v>
      </c>
    </row>
    <row r="63" spans="1:17" ht="15.75">
      <c r="A63" s="22" t="e">
        <f>BVPIs!#REF!</f>
        <v>#REF!</v>
      </c>
      <c r="B63" s="22" t="e">
        <f>BVPIs!#REF!</f>
        <v>#REF!</v>
      </c>
      <c r="C63" s="22" t="e">
        <f>BVPIs!#REF!</f>
        <v>#REF!</v>
      </c>
      <c r="D63" s="22" t="e">
        <f>BVPIs!#REF!</f>
        <v>#REF!</v>
      </c>
      <c r="E63" s="22" t="e">
        <f>BVPIs!#REF!</f>
        <v>#REF!</v>
      </c>
      <c r="F63" s="22" t="e">
        <f>BVPIs!#REF!</f>
        <v>#REF!</v>
      </c>
      <c r="G63" s="138" t="e">
        <f>BVPIs!#REF!</f>
        <v>#REF!</v>
      </c>
      <c r="H63" s="145" t="e">
        <f>BVPIs!#REF!</f>
        <v>#REF!</v>
      </c>
      <c r="I63" s="139" t="e">
        <f>BVPIs!#REF!</f>
        <v>#REF!</v>
      </c>
      <c r="J63" s="22" t="e">
        <f>BVPIs!#REF!</f>
        <v>#REF!</v>
      </c>
      <c r="K63" s="22" t="e">
        <f>BVPIs!#REF!</f>
        <v>#REF!</v>
      </c>
      <c r="L63" s="22" t="e">
        <f>BVPIs!#REF!</f>
        <v>#REF!</v>
      </c>
      <c r="M63" s="22" t="e">
        <f>BVPIs!#REF!</f>
        <v>#REF!</v>
      </c>
      <c r="N63" s="22" t="e">
        <f>BVPIs!#REF!</f>
        <v>#REF!</v>
      </c>
      <c r="O63" s="22" t="e">
        <f>BVPIs!#REF!</f>
        <v>#REF!</v>
      </c>
      <c r="P63" s="22" t="e">
        <f>BVPIs!#REF!</f>
        <v>#REF!</v>
      </c>
      <c r="Q63" s="22" t="e">
        <f>BVPIs!#REF!</f>
        <v>#REF!</v>
      </c>
    </row>
    <row r="64" spans="1:17" ht="51" customHeight="1">
      <c r="A64" s="22" t="str">
        <f>BVPIs!A62</f>
        <v>221a</v>
      </c>
      <c r="B64" s="22" t="str">
        <f>BVPIs!B62</f>
        <v>304/04</v>
      </c>
      <c r="C64" s="22" t="str">
        <f>BVPIs!C62</f>
        <v>Percentage of young people aged 13-19 gaining a recorded outcome</v>
      </c>
      <c r="D64" s="22" t="str">
        <f>BVPIs!D62</f>
        <v>High</v>
      </c>
      <c r="E64" s="22" t="str">
        <f>BVPIs!E62</f>
        <v>Children &amp; Young People</v>
      </c>
      <c r="F64" s="22" t="str">
        <f>BVPIs!F62</f>
        <v>New Indicator</v>
      </c>
      <c r="G64" s="138" t="str">
        <f>BVPIs!G62</f>
        <v>46% (3,960 young people)</v>
      </c>
      <c r="H64" s="37">
        <f>BVPIs!H62</f>
        <v>0.45</v>
      </c>
      <c r="I64" s="139">
        <f>BVPIs!I62</f>
        <v>0.02</v>
      </c>
      <c r="J64" s="22" t="str">
        <f>BVPIs!J62</f>
        <v>Yes</v>
      </c>
      <c r="K64" s="22">
        <f>BVPIs!K62</f>
        <v>0.1</v>
      </c>
      <c r="L64" s="22" t="str">
        <f>BVPIs!L62</f>
        <v>Yes</v>
      </c>
      <c r="M64" s="22" t="str">
        <f>BVPIs!M62</f>
        <v>29% (2,150)</v>
      </c>
      <c r="N64" s="22" t="str">
        <f>BVPIs!N62</f>
        <v>NCI</v>
      </c>
      <c r="O64" s="22" t="str">
        <f>BVPIs!O62</f>
        <v>Yes</v>
      </c>
      <c r="P64" s="22">
        <f>BVPIs!P62</f>
        <v>0.5</v>
      </c>
      <c r="Q64" s="22">
        <f>BVPIs!Q62</f>
        <v>0</v>
      </c>
    </row>
    <row r="65" spans="1:17" ht="47.25">
      <c r="A65" s="22" t="str">
        <f>BVPIs!A63</f>
        <v>221b</v>
      </c>
      <c r="B65" s="22" t="str">
        <f>BVPIs!B63</f>
        <v>304/05</v>
      </c>
      <c r="C65" s="22" t="str">
        <f>BVPIs!C63</f>
        <v>Percentage of young people aged 13-19 gaining an accredited outcome</v>
      </c>
      <c r="D65" s="22" t="str">
        <f>BVPIs!D63</f>
        <v>High</v>
      </c>
      <c r="E65" s="22">
        <f>BVPIs!E63</f>
        <v>0</v>
      </c>
      <c r="F65" s="22" t="str">
        <f>BVPIs!F63</f>
        <v>New Indicator</v>
      </c>
      <c r="G65" s="138" t="str">
        <f>BVPIs!G63</f>
        <v>9% (732 young people)</v>
      </c>
      <c r="H65" s="37">
        <f>BVPIs!H63</f>
        <v>0.15</v>
      </c>
      <c r="I65" s="139">
        <f>BVPIs!I63</f>
        <v>0.01</v>
      </c>
      <c r="J65" s="22" t="str">
        <f>BVPIs!J63</f>
        <v>Yes</v>
      </c>
      <c r="K65" s="22">
        <f>BVPIs!K63</f>
        <v>0.02</v>
      </c>
      <c r="L65" s="22" t="str">
        <f>BVPIs!L63</f>
        <v>Yes</v>
      </c>
      <c r="M65" s="22" t="str">
        <f>BVPIs!M63</f>
        <v>5% (370)</v>
      </c>
      <c r="N65" s="22" t="str">
        <f>BVPIs!N63</f>
        <v>No</v>
      </c>
      <c r="O65" s="22" t="str">
        <f>BVPIs!O63</f>
        <v>No</v>
      </c>
      <c r="P65" s="22">
        <f>BVPIs!P63</f>
        <v>0.11</v>
      </c>
      <c r="Q65" s="22">
        <f>BVPIs!Q63</f>
        <v>0</v>
      </c>
    </row>
    <row r="66" spans="1:17" ht="15.75">
      <c r="A66" s="22" t="e">
        <f>BVPIs!#REF!</f>
        <v>#REF!</v>
      </c>
      <c r="B66" s="22" t="e">
        <f>BVPIs!#REF!</f>
        <v>#REF!</v>
      </c>
      <c r="C66" s="22" t="e">
        <f>BVPIs!#REF!</f>
        <v>#REF!</v>
      </c>
      <c r="D66" s="22" t="e">
        <f>BVPIs!#REF!</f>
        <v>#REF!</v>
      </c>
      <c r="E66" s="22" t="e">
        <f>BVPIs!#REF!</f>
        <v>#REF!</v>
      </c>
      <c r="F66" s="22" t="e">
        <f>BVPIs!#REF!</f>
        <v>#REF!</v>
      </c>
      <c r="G66" s="138" t="e">
        <f>BVPIs!#REF!</f>
        <v>#REF!</v>
      </c>
      <c r="H66" s="37" t="e">
        <f>BVPIs!#REF!</f>
        <v>#REF!</v>
      </c>
      <c r="I66" s="139" t="e">
        <f>BVPIs!#REF!</f>
        <v>#REF!</v>
      </c>
      <c r="J66" s="22" t="e">
        <f>BVPIs!#REF!</f>
        <v>#REF!</v>
      </c>
      <c r="K66" s="22" t="e">
        <f>BVPIs!#REF!</f>
        <v>#REF!</v>
      </c>
      <c r="L66" s="22" t="e">
        <f>BVPIs!#REF!</f>
        <v>#REF!</v>
      </c>
      <c r="M66" s="22" t="e">
        <f>BVPIs!#REF!</f>
        <v>#REF!</v>
      </c>
      <c r="N66" s="22" t="e">
        <f>BVPIs!#REF!</f>
        <v>#REF!</v>
      </c>
      <c r="O66" s="22" t="e">
        <f>BVPIs!#REF!</f>
        <v>#REF!</v>
      </c>
      <c r="P66" s="22" t="e">
        <f>BVPIs!#REF!</f>
        <v>#REF!</v>
      </c>
      <c r="Q66" s="22" t="e">
        <f>BVPIs!#REF!</f>
        <v>#REF!</v>
      </c>
    </row>
    <row r="67" spans="1:17" ht="78.75">
      <c r="A67" s="22" t="str">
        <f>BVPIs!A64</f>
        <v>222b</v>
      </c>
      <c r="B67" s="22" t="str">
        <f>BVPIs!B64</f>
        <v>301/05</v>
      </c>
      <c r="C67" s="22" t="str">
        <f>BVPIs!C64</f>
        <v>Percentage of integrated early education and childcare settings which have input from staff with graduate or post graduate training in teaching or child development</v>
      </c>
      <c r="D67" s="22" t="str">
        <f>BVPIs!D64</f>
        <v>High</v>
      </c>
      <c r="E67" s="22">
        <f>BVPIs!E64</f>
        <v>0</v>
      </c>
      <c r="F67" s="22" t="str">
        <f>BVPIs!F64</f>
        <v>New Indicator</v>
      </c>
      <c r="G67" s="138">
        <f>BVPIs!G64</f>
        <v>1</v>
      </c>
      <c r="H67" s="37">
        <f>BVPIs!H64</f>
        <v>1</v>
      </c>
      <c r="I67" s="139">
        <f>BVPIs!I64</f>
        <v>1</v>
      </c>
      <c r="J67" s="22" t="str">
        <f>BVPIs!J64</f>
        <v>Yes</v>
      </c>
      <c r="K67" s="22" t="str">
        <f>BVPIs!K64</f>
        <v>A</v>
      </c>
      <c r="L67" s="22" t="str">
        <f>BVPIs!L64</f>
        <v>Yes</v>
      </c>
      <c r="M67" s="22">
        <f>BVPIs!M64</f>
        <v>1</v>
      </c>
      <c r="N67" s="22" t="str">
        <f>BVPIs!N64</f>
        <v>Yes</v>
      </c>
      <c r="O67" s="22" t="str">
        <f>BVPIs!O64</f>
        <v>NCI</v>
      </c>
      <c r="P67" s="22">
        <f>BVPIs!P64</f>
        <v>0</v>
      </c>
      <c r="Q67" s="22">
        <f>BVPIs!Q64</f>
        <v>0</v>
      </c>
    </row>
    <row r="68" spans="1:17" ht="63">
      <c r="A68" s="22">
        <f>BVPIs!A65</f>
        <v>0</v>
      </c>
      <c r="B68" s="22" t="str">
        <f>BVPIs!B65</f>
        <v>101/01</v>
      </c>
      <c r="C68" s="22" t="str">
        <f>BVPIs!C65</f>
        <v>Increase the number of Oxfordshire schools validated (accredited) as a Healthy School under the Healthy Schools Programme</v>
      </c>
      <c r="D68" s="22" t="str">
        <f>BVPIs!D65</f>
        <v>High</v>
      </c>
      <c r="E68" s="22" t="str">
        <f>BVPIs!E65</f>
        <v>Children &amp; Young People</v>
      </c>
      <c r="F68" s="22">
        <f>BVPIs!F65</f>
        <v>0</v>
      </c>
      <c r="G68" s="138">
        <f>BVPIs!G65</f>
        <v>0</v>
      </c>
      <c r="H68" s="37">
        <f>BVPIs!H65</f>
        <v>160</v>
      </c>
      <c r="I68" s="139">
        <f>BVPIs!I65</f>
        <v>117</v>
      </c>
      <c r="J68" s="22" t="str">
        <f>BVPIs!J65</f>
        <v>Yes</v>
      </c>
      <c r="K68" s="22">
        <f>BVPIs!K65</f>
        <v>121</v>
      </c>
      <c r="L68" s="22" t="str">
        <f>BVPIs!L65</f>
        <v>Yes</v>
      </c>
      <c r="M68" s="22">
        <f>BVPIs!M65</f>
        <v>149</v>
      </c>
      <c r="N68" s="22" t="str">
        <f>BVPIs!N65</f>
        <v>Yes</v>
      </c>
      <c r="O68" s="22" t="str">
        <f>BVPIs!O65</f>
        <v>Yes</v>
      </c>
      <c r="P68" s="22">
        <f>BVPIs!P65</f>
        <v>157</v>
      </c>
      <c r="Q68" s="22">
        <f>BVPIs!Q65</f>
        <v>0</v>
      </c>
    </row>
    <row r="69" spans="1:17" ht="94.5">
      <c r="A69" s="22">
        <f>BVPIs!A66</f>
        <v>197</v>
      </c>
      <c r="B69" s="22" t="str">
        <f>BVPIs!B66</f>
        <v>103/01</v>
      </c>
      <c r="C69" s="22" t="str">
        <f>BVPIs!C66</f>
        <v>Conceptions per 1000 15-17 year-olds - DIS 1306</v>
      </c>
      <c r="D69" s="22" t="str">
        <f>BVPIs!D66</f>
        <v>Low</v>
      </c>
      <c r="E69" s="22">
        <f>BVPIs!E66</f>
        <v>0</v>
      </c>
      <c r="F69" s="22">
        <f>BVPIs!F66</f>
        <v>0</v>
      </c>
      <c r="G69" s="138">
        <f>BVPIs!G66</f>
        <v>0</v>
      </c>
      <c r="H69" s="37" t="str">
        <f>BVPIs!H66</f>
        <v>31.5/-2.8%</v>
      </c>
      <c r="I69" s="139" t="str">
        <f>BVPIs!I66</f>
        <v>NCI</v>
      </c>
      <c r="J69" s="22" t="str">
        <f>BVPIs!J66</f>
        <v>NCI</v>
      </c>
      <c r="K69" s="22" t="str">
        <f>BVPIs!K66</f>
        <v>A</v>
      </c>
      <c r="L69" s="22" t="str">
        <f>BVPIs!L66</f>
        <v>NCI</v>
      </c>
      <c r="M69" s="22" t="str">
        <f>BVPIs!M66</f>
        <v>nya - 2005 data expected for Q4</v>
      </c>
      <c r="N69" s="22" t="str">
        <f>BVPIs!N66</f>
        <v>NCI</v>
      </c>
      <c r="O69" s="22" t="str">
        <f>BVPIs!O66</f>
        <v>No</v>
      </c>
      <c r="P69" s="22">
        <f>BVPIs!P66</f>
        <v>0.087</v>
      </c>
      <c r="Q69" s="22">
        <f>BVPIs!Q66</f>
        <v>0</v>
      </c>
    </row>
    <row r="70" spans="1:17" ht="252">
      <c r="A70" s="22">
        <f>BVPIs!A67</f>
        <v>0</v>
      </c>
      <c r="B70" s="22" t="str">
        <f>BVPIs!B67</f>
        <v>104/01</v>
      </c>
      <c r="C70" s="22" t="str">
        <f>BVPIs!C67</f>
        <v>Percentage of school children aged 5-16 who have at least 2 hours sport and PE per week</v>
      </c>
      <c r="D70" s="22" t="str">
        <f>BVPIs!D67</f>
        <v>High</v>
      </c>
      <c r="E70" s="22">
        <f>BVPIs!E67</f>
        <v>0</v>
      </c>
      <c r="F70" s="22">
        <f>BVPIs!F67</f>
        <v>0</v>
      </c>
      <c r="G70" s="138">
        <f>BVPIs!G67</f>
        <v>0</v>
      </c>
      <c r="H70" s="37">
        <f>BVPIs!H67</f>
        <v>0.65</v>
      </c>
      <c r="I70" s="139" t="str">
        <f>BVPIs!I67</f>
        <v>NCI</v>
      </c>
      <c r="J70" s="22" t="str">
        <f>BVPIs!J67</f>
        <v>NCI</v>
      </c>
      <c r="K70" s="22" t="str">
        <f>BVPIs!K67</f>
        <v>A</v>
      </c>
      <c r="L70" s="22" t="str">
        <f>BVPIs!L67</f>
        <v>Yes</v>
      </c>
      <c r="M70" s="22" t="str">
        <f>BVPIs!M67</f>
        <v>82%
 - Ch'g Norton 70%
 - BGN 87%
 - Lord Wms 92%
 - Wallingford 88%
 - King Alfreds 74%</v>
      </c>
      <c r="N70" s="22" t="str">
        <f>BVPIs!N67</f>
        <v>Yes</v>
      </c>
      <c r="O70" s="22" t="str">
        <f>BVPIs!O67</f>
        <v>Yes</v>
      </c>
      <c r="P70" s="22">
        <f>BVPIs!P67</f>
        <v>0.82</v>
      </c>
      <c r="Q70" s="22">
        <f>BVPIs!Q67</f>
        <v>0</v>
      </c>
    </row>
    <row r="71" spans="1:17" ht="78.75">
      <c r="A71" s="22">
        <f>BVPIs!A68</f>
        <v>0</v>
      </c>
      <c r="B71" s="22" t="str">
        <f>BVPIs!B68</f>
        <v>105/01</v>
      </c>
      <c r="C71" s="22" t="str">
        <f>BVPIs!C68</f>
        <v>Number of young drug users participating in drug treatment programmes</v>
      </c>
      <c r="D71" s="22" t="str">
        <f>BVPIs!D68</f>
        <v>High</v>
      </c>
      <c r="E71" s="22">
        <f>BVPIs!E68</f>
        <v>0</v>
      </c>
      <c r="F71" s="22">
        <f>BVPIs!F68</f>
        <v>0</v>
      </c>
      <c r="G71" s="138">
        <f>BVPIs!G68</f>
        <v>0</v>
      </c>
      <c r="H71" s="37" t="str">
        <f>BVPIs!H68</f>
        <v>50 (NTA target)</v>
      </c>
      <c r="I71" s="139">
        <f>BVPIs!I68</f>
        <v>0</v>
      </c>
      <c r="J71" s="22">
        <f>BVPIs!J68</f>
        <v>0</v>
      </c>
      <c r="K71" s="22" t="str">
        <f>BVPIs!K68</f>
        <v>A</v>
      </c>
      <c r="L71" s="22" t="str">
        <f>BVPIs!L68</f>
        <v>NCI</v>
      </c>
      <c r="M71" s="22" t="str">
        <f>BVPIs!M68</f>
        <v>available end January 2007</v>
      </c>
      <c r="N71" s="22" t="str">
        <f>BVPIs!N68</f>
        <v>Yes</v>
      </c>
      <c r="O71" s="22" t="str">
        <f>BVPIs!O68</f>
        <v>Yes</v>
      </c>
      <c r="P71" s="22">
        <f>BVPIs!P68</f>
        <v>76</v>
      </c>
      <c r="Q71" s="22">
        <f>BVPIs!Q68</f>
        <v>0</v>
      </c>
    </row>
    <row r="72" spans="1:17" ht="78.75">
      <c r="A72" s="22">
        <f>BVPIs!A69</f>
        <v>0</v>
      </c>
      <c r="B72" s="22" t="str">
        <f>BVPIs!B69</f>
        <v>105/02</v>
      </c>
      <c r="C72" s="22" t="str">
        <f>BVPIs!C69</f>
        <v>Percentage of Year 10 pupils who, when surveyed, claim to be able to buy alcohol</v>
      </c>
      <c r="D72" s="22" t="str">
        <f>BVPIs!D69</f>
        <v>Low</v>
      </c>
      <c r="E72" s="22">
        <f>BVPIs!E69</f>
        <v>0</v>
      </c>
      <c r="F72" s="22">
        <f>BVPIs!F69</f>
        <v>0</v>
      </c>
      <c r="G72" s="138">
        <f>BVPIs!G69</f>
        <v>0</v>
      </c>
      <c r="H72" s="37">
        <f>BVPIs!H69</f>
        <v>0</v>
      </c>
      <c r="I72" s="139">
        <f>BVPIs!I69</f>
        <v>0</v>
      </c>
      <c r="J72" s="22">
        <f>BVPIs!J69</f>
        <v>0</v>
      </c>
      <c r="K72" s="22" t="str">
        <f>BVPIs!K69</f>
        <v>QNA</v>
      </c>
      <c r="L72" s="22" t="str">
        <f>BVPIs!L69</f>
        <v>NCI</v>
      </c>
      <c r="M72" s="22" t="str">
        <f>BVPIs!M69</f>
        <v>available Summer 2007</v>
      </c>
      <c r="N72" s="22" t="str">
        <f>BVPIs!N69</f>
        <v>NCI</v>
      </c>
      <c r="O72" s="22" t="str">
        <f>BVPIs!O69</f>
        <v>A</v>
      </c>
      <c r="P72" s="22" t="str">
        <f>BVPIs!P69</f>
        <v>A</v>
      </c>
      <c r="Q72" s="22">
        <f>BVPIs!Q69</f>
        <v>0</v>
      </c>
    </row>
    <row r="73" spans="1:17" ht="63">
      <c r="A73" s="22">
        <f>BVPIs!A70</f>
        <v>0</v>
      </c>
      <c r="B73" s="22" t="str">
        <f>BVPIs!B70</f>
        <v>201/02</v>
      </c>
      <c r="C73" s="22" t="str">
        <f>BVPIs!C70</f>
        <v>Percentage of children and young people on the Child Protection Register who are not allocated to a social worker</v>
      </c>
      <c r="D73" s="22" t="str">
        <f>BVPIs!D70</f>
        <v>Low</v>
      </c>
      <c r="E73" s="22" t="str">
        <f>BVPIs!E70</f>
        <v>Children &amp; Young People</v>
      </c>
      <c r="F73" s="22">
        <f>BVPIs!F70</f>
        <v>0</v>
      </c>
      <c r="G73" s="138">
        <f>BVPIs!G70</f>
        <v>0</v>
      </c>
      <c r="H73" s="37">
        <f>BVPIs!H70</f>
        <v>0</v>
      </c>
      <c r="I73" s="139">
        <f>BVPIs!I70</f>
        <v>0.024</v>
      </c>
      <c r="J73" s="22" t="str">
        <f>BVPIs!J70</f>
        <v>Yes</v>
      </c>
      <c r="K73" s="22">
        <f>BVPIs!K70</f>
        <v>0</v>
      </c>
      <c r="L73" s="22" t="str">
        <f>BVPIs!L70</f>
        <v>Yes</v>
      </c>
      <c r="M73" s="22" t="str">
        <f>BVPIs!M70</f>
        <v>1.8% (Nov)</v>
      </c>
      <c r="N73" s="22" t="str">
        <f>BVPIs!N70</f>
        <v>NCI</v>
      </c>
      <c r="O73" s="22" t="str">
        <f>BVPIs!O70</f>
        <v>Yes</v>
      </c>
      <c r="P73" s="22">
        <f>BVPIs!P70</f>
        <v>0.005</v>
      </c>
      <c r="Q73" s="22">
        <f>BVPIs!Q70</f>
        <v>0</v>
      </c>
    </row>
    <row r="74" spans="1:17" ht="31.5">
      <c r="A74" s="22">
        <f>BVPIs!A71</f>
        <v>0</v>
      </c>
      <c r="B74" s="22" t="str">
        <f>BVPIs!B71</f>
        <v>201/05</v>
      </c>
      <c r="C74" s="22" t="str">
        <f>BVPIs!C71</f>
        <v>Number of incidents of domestic violence reported to the police</v>
      </c>
      <c r="D74" s="22">
        <f>BVPIs!D71</f>
        <v>0</v>
      </c>
      <c r="E74" s="22">
        <f>BVPIs!E71</f>
        <v>0</v>
      </c>
      <c r="F74" s="22">
        <f>BVPIs!F71</f>
        <v>0</v>
      </c>
      <c r="G74" s="138">
        <f>BVPIs!G71</f>
        <v>0</v>
      </c>
      <c r="H74" s="37" t="str">
        <f>BVPIs!H71</f>
        <v>6564 (2008/9)</v>
      </c>
      <c r="I74" s="139">
        <f>BVPIs!I71</f>
        <v>1218</v>
      </c>
      <c r="J74" s="22" t="str">
        <f>BVPIs!J71</f>
        <v>Yes</v>
      </c>
      <c r="K74" s="22">
        <f>BVPIs!K71</f>
        <v>3417</v>
      </c>
      <c r="L74" s="22" t="str">
        <f>BVPIs!L71</f>
        <v>Yes</v>
      </c>
      <c r="M74" s="22" t="str">
        <f>BVPIs!M71</f>
        <v>5,309 (Nov)</v>
      </c>
      <c r="N74" s="22" t="str">
        <f>BVPIs!N71</f>
        <v>Yes</v>
      </c>
      <c r="O74" s="22" t="str">
        <f>BVPIs!O71</f>
        <v>Yes</v>
      </c>
      <c r="P74" s="22">
        <f>BVPIs!P71</f>
        <v>7239</v>
      </c>
      <c r="Q74" s="22">
        <f>BVPIs!Q71</f>
        <v>0</v>
      </c>
    </row>
    <row r="75" spans="1:17" ht="31.5">
      <c r="A75" s="22">
        <f>BVPIs!A72</f>
        <v>0</v>
      </c>
      <c r="B75" s="22" t="str">
        <f>BVPIs!B72</f>
        <v>201/06</v>
      </c>
      <c r="C75" s="22" t="str">
        <f>BVPIs!C72</f>
        <v>Sanction detections for domestic violence</v>
      </c>
      <c r="D75" s="22">
        <f>BVPIs!D72</f>
        <v>0</v>
      </c>
      <c r="E75" s="22">
        <f>BVPIs!E72</f>
        <v>0</v>
      </c>
      <c r="F75" s="22">
        <f>BVPIs!F72</f>
        <v>0</v>
      </c>
      <c r="G75" s="138">
        <f>BVPIs!G72</f>
        <v>0</v>
      </c>
      <c r="H75" s="37" t="str">
        <f>BVPIs!H72</f>
        <v>3% increase</v>
      </c>
      <c r="I75" s="139">
        <f>BVPIs!I72</f>
        <v>440</v>
      </c>
      <c r="J75" s="22" t="str">
        <f>BVPIs!J72</f>
        <v>Yes</v>
      </c>
      <c r="K75" s="22">
        <f>BVPIs!K72</f>
        <v>921</v>
      </c>
      <c r="L75" s="22" t="str">
        <f>BVPIs!L72</f>
        <v>Yes</v>
      </c>
      <c r="M75" s="22">
        <f>BVPIs!M72</f>
        <v>1128</v>
      </c>
      <c r="N75" s="22" t="str">
        <f>BVPIs!N72</f>
        <v>Yes</v>
      </c>
      <c r="O75" s="22" t="str">
        <f>BVPIs!O72</f>
        <v>Yes</v>
      </c>
      <c r="P75" s="22">
        <f>BVPIs!P72</f>
        <v>1579</v>
      </c>
      <c r="Q75" s="22">
        <f>BVPIs!Q72</f>
        <v>0</v>
      </c>
    </row>
    <row r="76" spans="1:17" ht="31.5">
      <c r="A76" s="22">
        <f>BVPIs!A73</f>
        <v>0</v>
      </c>
      <c r="B76" s="22" t="str">
        <f>BVPIs!B73</f>
        <v>201/07</v>
      </c>
      <c r="C76" s="22" t="str">
        <f>BVPIs!C73</f>
        <v>Number of domestic violence champions</v>
      </c>
      <c r="D76" s="22">
        <f>BVPIs!D73</f>
        <v>0</v>
      </c>
      <c r="E76" s="22">
        <f>BVPIs!E73</f>
        <v>0</v>
      </c>
      <c r="F76" s="22">
        <f>BVPIs!F73</f>
        <v>0</v>
      </c>
      <c r="G76" s="138">
        <f>BVPIs!G73</f>
        <v>0</v>
      </c>
      <c r="H76" s="37" t="str">
        <f>BVPIs!H73</f>
        <v>150 (2008/9)</v>
      </c>
      <c r="I76" s="139">
        <f>BVPIs!I73</f>
        <v>162</v>
      </c>
      <c r="J76" s="22" t="str">
        <f>BVPIs!J73</f>
        <v>Yes</v>
      </c>
      <c r="K76" s="22">
        <f>BVPIs!K73</f>
        <v>162</v>
      </c>
      <c r="L76" s="22" t="str">
        <f>BVPIs!L73</f>
        <v>Yes</v>
      </c>
      <c r="M76" s="22">
        <f>BVPIs!M73</f>
        <v>162</v>
      </c>
      <c r="N76" s="22" t="str">
        <f>BVPIs!N73</f>
        <v>Yes</v>
      </c>
      <c r="O76" s="22" t="str">
        <f>BVPIs!O73</f>
        <v>Yes</v>
      </c>
      <c r="P76" s="22">
        <f>BVPIs!P73</f>
        <v>170</v>
      </c>
      <c r="Q76" s="22">
        <f>BVPIs!Q73</f>
        <v>0</v>
      </c>
    </row>
    <row r="77" spans="1:17" ht="31.5">
      <c r="A77" s="22">
        <f>BVPIs!A74</f>
        <v>0</v>
      </c>
      <c r="B77" s="22" t="str">
        <f>BVPIs!B74</f>
        <v>205/01</v>
      </c>
      <c r="C77" s="22" t="str">
        <f>BVPIs!C74</f>
        <v>No. of parents/families accessing support through Children's Centres</v>
      </c>
      <c r="D77" s="22" t="str">
        <f>BVPIs!D74</f>
        <v> </v>
      </c>
      <c r="E77" s="22" t="str">
        <f>BVPIs!E74</f>
        <v>Children &amp; Young People</v>
      </c>
      <c r="F77" s="22">
        <f>BVPIs!F74</f>
        <v>0</v>
      </c>
      <c r="G77" s="138">
        <f>BVPIs!G74</f>
        <v>0</v>
      </c>
      <c r="H77" s="37">
        <f>BVPIs!H74</f>
        <v>3350</v>
      </c>
      <c r="I77" s="139" t="str">
        <f>BVPIs!I74</f>
        <v>NCI</v>
      </c>
      <c r="J77" s="22" t="str">
        <f>BVPIs!J74</f>
        <v>NCI</v>
      </c>
      <c r="K77" s="22" t="str">
        <f>BVPIs!K74</f>
        <v>A</v>
      </c>
      <c r="L77" s="22" t="str">
        <f>BVPIs!L74</f>
        <v>Yes</v>
      </c>
      <c r="M77" s="22" t="str">
        <f>BVPIs!M74</f>
        <v>A</v>
      </c>
      <c r="N77" s="22" t="str">
        <f>BVPIs!N74</f>
        <v>Yes</v>
      </c>
      <c r="O77" s="22" t="str">
        <f>BVPIs!O74</f>
        <v>Yes</v>
      </c>
      <c r="P77" s="22" t="str">
        <f>BVPIs!P74</f>
        <v>A</v>
      </c>
      <c r="Q77" s="22">
        <f>BVPIs!Q74</f>
        <v>0</v>
      </c>
    </row>
    <row r="78" spans="1:17" ht="63">
      <c r="A78" s="22">
        <f>BVPIs!A75</f>
        <v>0</v>
      </c>
      <c r="B78" s="22" t="str">
        <f>BVPIs!B75</f>
        <v>205/03</v>
      </c>
      <c r="C78" s="22" t="str">
        <f>BVPIs!C75</f>
        <v>No. of family group conferences</v>
      </c>
      <c r="D78" s="22" t="str">
        <f>BVPIs!D75</f>
        <v> </v>
      </c>
      <c r="E78" s="22">
        <f>BVPIs!E75</f>
        <v>0</v>
      </c>
      <c r="F78" s="22">
        <f>BVPIs!F75</f>
        <v>0</v>
      </c>
      <c r="G78" s="138">
        <f>BVPIs!G75</f>
        <v>0</v>
      </c>
      <c r="H78" s="37">
        <f>BVPIs!H75</f>
        <v>12</v>
      </c>
      <c r="I78" s="139">
        <f>BVPIs!I75</f>
        <v>4</v>
      </c>
      <c r="J78" s="22" t="str">
        <f>BVPIs!J75</f>
        <v>Yes</v>
      </c>
      <c r="K78" s="22">
        <f>BVPIs!K75</f>
        <v>7</v>
      </c>
      <c r="L78" s="22" t="str">
        <f>BVPIs!L75</f>
        <v>Yes</v>
      </c>
      <c r="M78" s="22" t="str">
        <f>BVPIs!M75</f>
        <v>7 (no new data for Q3)</v>
      </c>
      <c r="N78" s="22" t="str">
        <f>BVPIs!N75</f>
        <v>NCI</v>
      </c>
      <c r="O78" s="22" t="str">
        <f>BVPIs!O75</f>
        <v>Yes</v>
      </c>
      <c r="P78" s="22">
        <f>BVPIs!P75</f>
        <v>7</v>
      </c>
      <c r="Q78" s="22">
        <f>BVPIs!Q75</f>
        <v>0</v>
      </c>
    </row>
    <row r="79" spans="1:17" ht="63">
      <c r="A79" s="22">
        <f>BVPIs!A77</f>
        <v>0</v>
      </c>
      <c r="B79" s="22" t="str">
        <f>BVPIs!B77</f>
        <v>301/01</v>
      </c>
      <c r="C79" s="22" t="str">
        <f>BVPIs!C77</f>
        <v>Percentage of children achieving 78 or above on Foundation Stage Profile (FSP) scores</v>
      </c>
      <c r="D79" s="22">
        <f>BVPIs!D77</f>
        <v>0</v>
      </c>
      <c r="E79" s="22" t="str">
        <f>BVPIs!E77</f>
        <v>Children &amp; Young People</v>
      </c>
      <c r="F79" s="22">
        <f>BVPIs!F77</f>
        <v>0</v>
      </c>
      <c r="G79" s="138">
        <f>BVPIs!G77</f>
        <v>0</v>
      </c>
      <c r="H79" s="37" t="e">
        <f>BVPIs!#REF!</f>
        <v>#REF!</v>
      </c>
      <c r="I79" s="139">
        <f>BVPIs!H77</f>
        <v>0.486</v>
      </c>
      <c r="J79" s="22" t="str">
        <f>BVPIs!I77</f>
        <v>NCI</v>
      </c>
      <c r="K79" s="22" t="str">
        <f>BVPIs!J77</f>
        <v>NCI</v>
      </c>
      <c r="L79" s="22" t="str">
        <f>BVPIs!L77</f>
        <v>Yes</v>
      </c>
      <c r="M79" s="22" t="str">
        <f>BVPIs!M77</f>
        <v>no new data for Q3</v>
      </c>
      <c r="N79" s="22" t="str">
        <f>BVPIs!N77</f>
        <v>Yes</v>
      </c>
      <c r="O79" s="22" t="str">
        <f>BVPIs!O77</f>
        <v>No</v>
      </c>
      <c r="P79" s="22">
        <f>BVPIs!P77</f>
        <v>0.483</v>
      </c>
      <c r="Q79" s="22">
        <f>BVPIs!Q77</f>
        <v>0</v>
      </c>
    </row>
    <row r="80" spans="1:17" ht="47.25">
      <c r="A80" s="22">
        <f>BVPIs!A78</f>
        <v>0</v>
      </c>
      <c r="B80" s="22" t="str">
        <f>BVPIs!B78</f>
        <v>303/02</v>
      </c>
      <c r="C80" s="22" t="str">
        <f>BVPIs!C78</f>
        <v>Percentage of pupils achieving Level 2 or more at the end of Key Stage 1 (KS1) - Writing</v>
      </c>
      <c r="D80" s="22" t="str">
        <f>BVPIs!D78</f>
        <v> </v>
      </c>
      <c r="E80" s="22" t="str">
        <f>BVPIs!E78</f>
        <v>Children &amp; Young People</v>
      </c>
      <c r="F80" s="22">
        <f>BVPIs!F78</f>
        <v>0</v>
      </c>
      <c r="G80" s="138">
        <f>BVPIs!G78</f>
        <v>0</v>
      </c>
      <c r="H80" s="37">
        <f>BVPIs!H78</f>
        <v>0.84</v>
      </c>
      <c r="I80" s="139" t="str">
        <f>BVPIs!I78</f>
        <v>Yes</v>
      </c>
      <c r="J80" s="22" t="str">
        <f>BVPIs!J78</f>
        <v>Yes</v>
      </c>
      <c r="K80" s="22">
        <f>BVPIs!K78</f>
        <v>0.808</v>
      </c>
      <c r="L80" s="22" t="str">
        <f>BVPIs!L78</f>
        <v>No</v>
      </c>
      <c r="M80" s="22">
        <f>BVPIs!M78</f>
        <v>0.808</v>
      </c>
      <c r="N80" s="22" t="str">
        <f>BVPIs!N78</f>
        <v>No</v>
      </c>
      <c r="O80" s="22" t="str">
        <f>BVPIs!O78</f>
        <v>No</v>
      </c>
      <c r="P80" s="22">
        <f>BVPIs!P78</f>
        <v>80.8</v>
      </c>
      <c r="Q80" s="22">
        <f>BVPIs!Q78</f>
        <v>0</v>
      </c>
    </row>
    <row r="81" spans="1:17" ht="63">
      <c r="A81" s="22">
        <f>BVPIs!A80</f>
        <v>0</v>
      </c>
      <c r="B81" s="22" t="str">
        <f>BVPIs!B80</f>
        <v>304/02</v>
      </c>
      <c r="C81" s="22" t="str">
        <f>BVPIs!C80</f>
        <v>Increase participation in a broad range of high quality activities both in and out of school, especially by priority groups</v>
      </c>
      <c r="D81" s="22">
        <f>BVPIs!D80</f>
        <v>0</v>
      </c>
      <c r="E81" s="22">
        <f>BVPIs!E80</f>
        <v>0</v>
      </c>
      <c r="F81" s="22">
        <f>BVPIs!F80</f>
        <v>0</v>
      </c>
      <c r="G81" s="138">
        <f>BVPIs!G80</f>
        <v>0</v>
      </c>
      <c r="H81" s="37" t="str">
        <f>BVPIs!H80</f>
        <v>18% (10324) Nat target 25%</v>
      </c>
      <c r="I81" s="139">
        <f>BVPIs!I80</f>
        <v>0.052</v>
      </c>
      <c r="J81" s="22" t="str">
        <f>BVPIs!J80</f>
        <v>Yes</v>
      </c>
      <c r="K81" s="22">
        <f>BVPIs!K80</f>
        <v>0.195</v>
      </c>
      <c r="L81" s="22" t="str">
        <f>BVPIs!L80</f>
        <v>Yes</v>
      </c>
      <c r="M81" s="22" t="str">
        <f>BVPIs!M80</f>
        <v>31% (17,819)</v>
      </c>
      <c r="N81" s="22" t="str">
        <f>BVPIs!N80</f>
        <v>Yes</v>
      </c>
      <c r="O81" s="22" t="str">
        <f>BVPIs!O80</f>
        <v>Yes</v>
      </c>
      <c r="P81" s="22">
        <f>BVPIs!P80</f>
        <v>0.25</v>
      </c>
      <c r="Q81" s="22">
        <f>BVPIs!Q80</f>
        <v>0</v>
      </c>
    </row>
    <row r="82" spans="1:17" ht="47.25">
      <c r="A82" s="22">
        <f>BVPIs!A81</f>
        <v>0</v>
      </c>
      <c r="B82" s="22" t="str">
        <f>BVPIs!B81</f>
        <v>305/06</v>
      </c>
      <c r="C82" s="22" t="str">
        <f>BVPIs!C81</f>
        <v>Percentage of Year 11 pupils with 5+ GCSE A*-C including English &amp; Maths, or equivalent</v>
      </c>
      <c r="D82" s="22">
        <f>BVPIs!D81</f>
        <v>0</v>
      </c>
      <c r="E82" s="22" t="str">
        <f>BVPIs!E81</f>
        <v>Children &amp; Young People</v>
      </c>
      <c r="F82" s="22">
        <f>BVPIs!F81</f>
        <v>0</v>
      </c>
      <c r="G82" s="138">
        <f>BVPIs!G81</f>
        <v>0</v>
      </c>
      <c r="H82" s="37">
        <f>BVPIs!H81</f>
        <v>0.48</v>
      </c>
      <c r="I82" s="139" t="str">
        <f>BVPIs!I81</f>
        <v>NCI</v>
      </c>
      <c r="J82" s="22" t="str">
        <f>BVPIs!J81</f>
        <v>NCI</v>
      </c>
      <c r="K82" s="22">
        <f>BVPIs!K81</f>
        <v>0.474</v>
      </c>
      <c r="L82" s="22" t="str">
        <f>BVPIs!L81</f>
        <v>No</v>
      </c>
      <c r="M82" s="22" t="str">
        <f>BVPIs!M81</f>
        <v>47.5%
Yr 11: 47.0%</v>
      </c>
      <c r="N82" s="22" t="str">
        <f>BVPIs!N81</f>
        <v>No</v>
      </c>
      <c r="O82" s="22" t="str">
        <f>BVPIs!O81</f>
        <v>No</v>
      </c>
      <c r="P82" s="22">
        <f>BVPIs!P81</f>
        <v>0.47</v>
      </c>
      <c r="Q82" s="22">
        <f>BVPIs!Q81</f>
        <v>0</v>
      </c>
    </row>
    <row r="83" spans="1:17" ht="252">
      <c r="A83" s="22">
        <f>BVPIs!A84</f>
        <v>0</v>
      </c>
      <c r="B83" s="22" t="str">
        <f>BVPIs!B84</f>
        <v>401/02</v>
      </c>
      <c r="C83" s="22" t="str">
        <f>BVPIs!C84</f>
        <v>Number of young people consulted about services</v>
      </c>
      <c r="D83" s="22" t="str">
        <f>BVPIs!D84</f>
        <v> </v>
      </c>
      <c r="E83" s="22" t="str">
        <f>BVPIs!E84</f>
        <v>Children &amp; Young People</v>
      </c>
      <c r="F83" s="22">
        <f>BVPIs!F84</f>
        <v>0</v>
      </c>
      <c r="G83" s="138">
        <f>BVPIs!G84</f>
        <v>0</v>
      </c>
      <c r="H83" s="37" t="str">
        <f>BVPIs!H84</f>
        <v>700 (2008/9)</v>
      </c>
      <c r="I83" s="139">
        <f>BVPIs!I84</f>
        <v>821</v>
      </c>
      <c r="J83" s="22" t="str">
        <f>BVPIs!J84</f>
        <v>Yes</v>
      </c>
      <c r="K83" s="22">
        <f>BVPIs!K84</f>
        <v>1481</v>
      </c>
      <c r="L83" s="22" t="str">
        <f>BVPIs!L84</f>
        <v>Yes</v>
      </c>
      <c r="M83" s="22" t="str">
        <f>BVPIs!M84</f>
        <v>Total known number of c&amp;yp participating in decision-making activity by end of Q3 = 2,062</v>
      </c>
      <c r="N83" s="22" t="str">
        <f>BVPIs!N84</f>
        <v>Yes</v>
      </c>
      <c r="O83" s="22" t="str">
        <f>BVPIs!O84</f>
        <v>Yes</v>
      </c>
      <c r="P83" s="22">
        <f>BVPIs!P84</f>
        <v>2183</v>
      </c>
      <c r="Q83" s="22" t="str">
        <f>BVPIs!Q84</f>
        <v>additional 23499 through surveys</v>
      </c>
    </row>
    <row r="84" spans="1:17" ht="47.25">
      <c r="A84" s="22">
        <f>BVPIs!A85</f>
        <v>0</v>
      </c>
      <c r="B84" s="22" t="str">
        <f>BVPIs!B85</f>
        <v>401/03</v>
      </c>
      <c r="C84" s="22" t="str">
        <f>BVPIs!C85</f>
        <v>Number of young people participating in democratic decision-making processes</v>
      </c>
      <c r="D84" s="22" t="str">
        <f>BVPIs!D85</f>
        <v> </v>
      </c>
      <c r="E84" s="22">
        <f>BVPIs!E85</f>
        <v>0</v>
      </c>
      <c r="F84" s="22">
        <f>BVPIs!F85</f>
        <v>0</v>
      </c>
      <c r="G84" s="138">
        <f>BVPIs!G85</f>
        <v>0</v>
      </c>
      <c r="H84" s="37" t="str">
        <f>BVPIs!H85</f>
        <v>500 (2008/9)</v>
      </c>
      <c r="I84" s="139" t="str">
        <f>BVPIs!I85</f>
        <v>NCI</v>
      </c>
      <c r="J84" s="22" t="str">
        <f>BVPIs!J85</f>
        <v>NCI</v>
      </c>
      <c r="K84" s="22" t="str">
        <f>BVPIs!K85</f>
        <v>QNA</v>
      </c>
      <c r="L84" s="22" t="str">
        <f>BVPIs!L85</f>
        <v>NCI</v>
      </c>
      <c r="M84" s="22">
        <f>BVPIs!M85</f>
        <v>62</v>
      </c>
      <c r="N84" s="22" t="str">
        <f>BVPIs!N85</f>
        <v>Yes</v>
      </c>
      <c r="O84" s="22" t="str">
        <f>BVPIs!O85</f>
        <v>Yes</v>
      </c>
      <c r="P84" s="22">
        <f>BVPIs!P85</f>
        <v>2289</v>
      </c>
      <c r="Q84" s="22">
        <f>BVPIs!Q85</f>
        <v>0</v>
      </c>
    </row>
    <row r="85" spans="1:17" ht="47.25">
      <c r="A85" s="22">
        <f>BVPIs!A86</f>
        <v>0</v>
      </c>
      <c r="B85" s="22" t="str">
        <f>BVPIs!B86</f>
        <v>402/01</v>
      </c>
      <c r="C85" s="22" t="str">
        <f>BVPIs!C86</f>
        <v>Percentage of schools where behaviour of learners inc the extent of exclusions is Good or better</v>
      </c>
      <c r="D85" s="22" t="str">
        <f>BVPIs!D86</f>
        <v> </v>
      </c>
      <c r="E85" s="22" t="str">
        <f>BVPIs!E86</f>
        <v>Children &amp; Young People</v>
      </c>
      <c r="F85" s="22">
        <f>BVPIs!F86</f>
        <v>0</v>
      </c>
      <c r="G85" s="138">
        <f>BVPIs!G86</f>
        <v>0</v>
      </c>
      <c r="H85" s="37">
        <f>BVPIs!H86</f>
        <v>0.91</v>
      </c>
      <c r="I85" s="139">
        <f>BVPIs!I86</f>
        <v>0.95</v>
      </c>
      <c r="J85" s="22" t="str">
        <f>BVPIs!J86</f>
        <v>Yes</v>
      </c>
      <c r="K85" s="22">
        <f>BVPIs!K86</f>
        <v>0.868</v>
      </c>
      <c r="L85" s="22" t="str">
        <f>BVPIs!L86</f>
        <v>No</v>
      </c>
      <c r="M85" s="22">
        <f>BVPIs!M86</f>
        <v>0.868</v>
      </c>
      <c r="N85" s="22" t="str">
        <f>BVPIs!N86</f>
        <v>No</v>
      </c>
      <c r="O85" s="22" t="str">
        <f>BVPIs!O86</f>
        <v>No</v>
      </c>
      <c r="P85" s="22">
        <f>BVPIs!P86</f>
        <v>0.866</v>
      </c>
      <c r="Q85" s="22">
        <f>BVPIs!Q86</f>
        <v>0</v>
      </c>
    </row>
    <row r="86" spans="1:17" ht="63">
      <c r="A86" s="22">
        <f>BVPIs!A87</f>
        <v>0</v>
      </c>
      <c r="B86" s="22" t="str">
        <f>BVPIs!B87</f>
        <v>402/04</v>
      </c>
      <c r="C86" s="22" t="str">
        <f>BVPIs!C87</f>
        <v>Number of entrants to the criminal justice system aged 10-17 years</v>
      </c>
      <c r="D86" s="22">
        <f>BVPIs!D87</f>
        <v>0</v>
      </c>
      <c r="E86" s="22">
        <f>BVPIs!E87</f>
        <v>0</v>
      </c>
      <c r="F86" s="22">
        <f>BVPIs!F87</f>
        <v>0</v>
      </c>
      <c r="G86" s="138">
        <f>BVPIs!G87</f>
        <v>0</v>
      </c>
      <c r="H86" s="37">
        <f>BVPIs!H87</f>
        <v>1185</v>
      </c>
      <c r="I86" s="139">
        <f>BVPIs!I87</f>
        <v>0</v>
      </c>
      <c r="J86" s="22">
        <f>BVPIs!J87</f>
        <v>0</v>
      </c>
      <c r="K86" s="22">
        <f>BVPIs!K87</f>
        <v>461</v>
      </c>
      <c r="L86" s="22" t="str">
        <f>BVPIs!L87</f>
        <v>Yes</v>
      </c>
      <c r="M86" s="22" t="str">
        <f>BVPIs!M87</f>
        <v>nya - available for Q4</v>
      </c>
      <c r="N86" s="22" t="str">
        <f>BVPIs!N87</f>
        <v>Yes</v>
      </c>
      <c r="O86" s="22" t="str">
        <f>BVPIs!O87</f>
        <v>Yes</v>
      </c>
      <c r="P86" s="22">
        <f>BVPIs!P87</f>
        <v>984</v>
      </c>
      <c r="Q86" s="22">
        <f>BVPIs!Q87</f>
        <v>0</v>
      </c>
    </row>
    <row r="87" spans="1:17" ht="78.75">
      <c r="A87" s="22">
        <f>BVPIs!A88</f>
        <v>0</v>
      </c>
      <c r="B87" s="22" t="str">
        <f>BVPIs!B88</f>
        <v>402/05</v>
      </c>
      <c r="C87" s="22" t="str">
        <f>BVPIs!C88</f>
        <v>Number of young offenders who re-offend (re-offending)</v>
      </c>
      <c r="D87" s="22" t="str">
        <f>BVPIs!D88</f>
        <v> </v>
      </c>
      <c r="E87" s="22">
        <f>BVPIs!E88</f>
        <v>0</v>
      </c>
      <c r="F87" s="22">
        <f>BVPIs!F88</f>
        <v>0</v>
      </c>
      <c r="G87" s="138">
        <f>BVPIs!G88</f>
        <v>0</v>
      </c>
      <c r="H87" s="37">
        <f>BVPIs!H88</f>
        <v>0</v>
      </c>
      <c r="I87" s="139">
        <f>BVPIs!I88</f>
        <v>0</v>
      </c>
      <c r="J87" s="22">
        <f>BVPIs!J88</f>
        <v>0</v>
      </c>
      <c r="K87" s="22" t="str">
        <f>BVPIs!K88</f>
        <v>A</v>
      </c>
      <c r="L87" s="22" t="str">
        <f>BVPIs!L88</f>
        <v>NCI</v>
      </c>
      <c r="M87" s="22" t="str">
        <f>BVPIs!M88</f>
        <v>nya - expected April 2007</v>
      </c>
      <c r="N87" s="22" t="str">
        <f>BVPIs!N88</f>
        <v>NCI</v>
      </c>
      <c r="O87" s="22" t="str">
        <f>BVPIs!O88</f>
        <v>Yes</v>
      </c>
      <c r="P87" s="22">
        <f>BVPIs!P88</f>
        <v>129</v>
      </c>
      <c r="Q87" s="22">
        <f>BVPIs!Q88</f>
        <v>0</v>
      </c>
    </row>
    <row r="88" spans="1:17" ht="126">
      <c r="A88" s="22">
        <f>BVPIs!A89</f>
        <v>0</v>
      </c>
      <c r="B88" s="22" t="str">
        <f>BVPIs!B89</f>
        <v>501/01</v>
      </c>
      <c r="C88" s="22" t="str">
        <f>BVPIs!C89</f>
        <v>Percentage of young people not in full-time education, employment or training (NEET): age 16-19</v>
      </c>
      <c r="D88" s="22" t="str">
        <f>BVPIs!D89</f>
        <v> </v>
      </c>
      <c r="E88" s="22" t="str">
        <f>BVPIs!E89</f>
        <v>Children &amp; Young People</v>
      </c>
      <c r="F88" s="22">
        <f>BVPIs!F89</f>
        <v>0</v>
      </c>
      <c r="G88" s="138">
        <f>BVPIs!G89</f>
        <v>0</v>
      </c>
      <c r="H88" s="37">
        <f>BVPIs!H89</f>
        <v>0.043</v>
      </c>
      <c r="I88" s="139">
        <f>BVPIs!I89</f>
        <v>0.05</v>
      </c>
      <c r="J88" s="22" t="str">
        <f>BVPIs!J89</f>
        <v>NCI</v>
      </c>
      <c r="K88" s="22">
        <f>BVPIs!K89</f>
        <v>0.055</v>
      </c>
      <c r="L88" s="22" t="str">
        <f>BVPIs!L89</f>
        <v>NCI</v>
      </c>
      <c r="M88" s="22" t="str">
        <f>BVPIs!M89</f>
        <v>a) 3.9% (721)
b) 4.6% (847)
 - Nov 2006</v>
      </c>
      <c r="N88" s="22" t="str">
        <f>BVPIs!N89</f>
        <v>Yes</v>
      </c>
      <c r="O88" s="22" t="str">
        <f>BVPIs!O89</f>
        <v>No</v>
      </c>
      <c r="P88" s="22">
        <f>BVPIs!P89</f>
        <v>0.0483</v>
      </c>
      <c r="Q88" s="22">
        <f>BVPIs!Q89</f>
        <v>0</v>
      </c>
    </row>
    <row r="89" spans="1:17" ht="267.75">
      <c r="A89" s="22">
        <f>BVPIs!A90</f>
        <v>0</v>
      </c>
      <c r="B89" s="22" t="str">
        <f>BVPIs!B90</f>
        <v>501/02</v>
      </c>
      <c r="C89" s="22" t="str">
        <f>BVPIs!C90</f>
        <v>Percentage of young offenders in full-time (25 hours + per week) education, employment or training</v>
      </c>
      <c r="D89" s="22">
        <f>BVPIs!D90</f>
        <v>0</v>
      </c>
      <c r="E89" s="22">
        <f>BVPIs!E90</f>
        <v>0</v>
      </c>
      <c r="F89" s="22">
        <f>BVPIs!F90</f>
        <v>0</v>
      </c>
      <c r="G89" s="138">
        <f>BVPIs!G90</f>
        <v>0</v>
      </c>
      <c r="H89" s="37" t="str">
        <f>BVPIs!H90</f>
        <v>16 &amp; under 72%; over 16s:41%</v>
      </c>
      <c r="I89" s="139" t="str">
        <f>BVPIs!I90</f>
        <v>NCI</v>
      </c>
      <c r="J89" s="22" t="str">
        <f>BVPIs!J90</f>
        <v>NCI</v>
      </c>
      <c r="K89" s="22" t="str">
        <f>BVPIs!K90</f>
        <v>QNA</v>
      </c>
      <c r="L89" s="22" t="str">
        <f>BVPIs!L90</f>
        <v>Yes</v>
      </c>
      <c r="M89" s="22" t="str">
        <f>BVPIs!M90</f>
        <v>Data not available until late January 2007.  
Estimate similar return to previous quarters 1 and 2 </v>
      </c>
      <c r="N89" s="22" t="str">
        <f>BVPIs!N90</f>
        <v>Yes</v>
      </c>
      <c r="O89" s="22" t="str">
        <f>BVPIs!O90</f>
        <v>Yes</v>
      </c>
      <c r="P89" s="22" t="str">
        <f>BVPIs!P90</f>
        <v>16 &amp; under: 72% over 16s: 43.19%</v>
      </c>
      <c r="Q89" s="22">
        <f>BVPIs!Q90</f>
        <v>0</v>
      </c>
    </row>
    <row r="90" spans="1:17" ht="31.5">
      <c r="A90" s="22">
        <f>BVPIs!A91</f>
        <v>0</v>
      </c>
      <c r="B90" s="22" t="str">
        <f>BVPIs!B91</f>
        <v>503/01</v>
      </c>
      <c r="C90" s="22" t="str">
        <f>BVPIs!C91</f>
        <v>Reduce number of homeless young people (16-17 year olds)</v>
      </c>
      <c r="D90" s="22">
        <f>BVPIs!D91</f>
        <v>0</v>
      </c>
      <c r="E90" s="22">
        <f>BVPIs!E91</f>
        <v>0</v>
      </c>
      <c r="F90" s="22">
        <f>BVPIs!F91</f>
        <v>0</v>
      </c>
      <c r="G90" s="138">
        <f>BVPIs!G91</f>
        <v>0</v>
      </c>
      <c r="H90" s="37">
        <f>BVPIs!H91</f>
        <v>200</v>
      </c>
      <c r="I90" s="139" t="str">
        <f>BVPIs!I91</f>
        <v>NCI</v>
      </c>
      <c r="J90" s="22" t="str">
        <f>BVPIs!J91</f>
        <v>NCI</v>
      </c>
      <c r="K90" s="22">
        <f>BVPIs!K91</f>
        <v>46</v>
      </c>
      <c r="L90" s="22" t="str">
        <f>BVPIs!L91</f>
        <v>Yes</v>
      </c>
      <c r="M90" s="22">
        <f>BVPIs!M91</f>
        <v>65</v>
      </c>
      <c r="N90" s="22" t="str">
        <f>BVPIs!N91</f>
        <v>Yes</v>
      </c>
      <c r="O90" s="22" t="str">
        <f>BVPIs!O91</f>
        <v>Yes</v>
      </c>
      <c r="P90" s="22">
        <f>BVPIs!P91</f>
        <v>65</v>
      </c>
      <c r="Q90" s="22">
        <f>BVPIs!Q91</f>
        <v>0</v>
      </c>
    </row>
    <row r="91" spans="1:17" ht="63">
      <c r="A91" s="22">
        <f>BVPIs!A92</f>
        <v>0</v>
      </c>
      <c r="B91" s="22" t="str">
        <f>BVPIs!B92</f>
        <v>505/01</v>
      </c>
      <c r="C91" s="22" t="str">
        <f>BVPIs!C92</f>
        <v>Additional multi-purpose children's centres of which 5 will be linked with new full service extended schools in priority areas</v>
      </c>
      <c r="D91" s="22">
        <f>BVPIs!D92</f>
        <v>0</v>
      </c>
      <c r="E91" s="22">
        <f>BVPIs!E92</f>
        <v>0</v>
      </c>
      <c r="F91" s="22">
        <f>BVPIs!F92</f>
        <v>0</v>
      </c>
      <c r="G91" s="138">
        <f>BVPIs!G92</f>
        <v>0</v>
      </c>
      <c r="H91" s="37">
        <f>BVPIs!H92</f>
        <v>14</v>
      </c>
      <c r="I91" s="139">
        <f>BVPIs!I92</f>
        <v>11</v>
      </c>
      <c r="J91" s="22" t="str">
        <f>BVPIs!J92</f>
        <v>Yes</v>
      </c>
      <c r="K91" s="22">
        <f>BVPIs!K92</f>
        <v>12</v>
      </c>
      <c r="L91" s="22" t="str">
        <f>BVPIs!L92</f>
        <v>Yes</v>
      </c>
      <c r="M91" s="22" t="str">
        <f>BVPIs!M92</f>
        <v>13 (est.)</v>
      </c>
      <c r="N91" s="22" t="str">
        <f>BVPIs!N92</f>
        <v>Yes</v>
      </c>
      <c r="O91" s="22" t="str">
        <f>BVPIs!O92</f>
        <v>Yes</v>
      </c>
      <c r="P91" s="22">
        <f>BVPIs!P92</f>
        <v>15</v>
      </c>
      <c r="Q91" s="22">
        <f>BVPIs!Q92</f>
        <v>0</v>
      </c>
    </row>
    <row r="92" spans="1:17" ht="63">
      <c r="A92" s="22">
        <f>BVPIs!A93</f>
        <v>0</v>
      </c>
      <c r="B92" s="22" t="str">
        <f>BVPIs!B93</f>
        <v>505/02</v>
      </c>
      <c r="C92" s="22" t="str">
        <f>BVPIs!C93</f>
        <v>Number of full service extended schools</v>
      </c>
      <c r="D92" s="22">
        <f>BVPIs!D93</f>
        <v>0</v>
      </c>
      <c r="E92" s="22">
        <f>BVPIs!E93</f>
        <v>0</v>
      </c>
      <c r="F92" s="22">
        <f>BVPIs!F93</f>
        <v>0</v>
      </c>
      <c r="G92" s="138">
        <f>BVPIs!G93</f>
        <v>0</v>
      </c>
      <c r="H92" s="37">
        <f>BVPIs!H93</f>
        <v>2</v>
      </c>
      <c r="I92" s="139" t="str">
        <f>BVPIs!I93</f>
        <v>In progress</v>
      </c>
      <c r="J92" s="22" t="str">
        <f>BVPIs!J93</f>
        <v>Yes</v>
      </c>
      <c r="K92" s="22" t="str">
        <f>BVPIs!K93</f>
        <v>QNA</v>
      </c>
      <c r="L92" s="22" t="str">
        <f>BVPIs!L93</f>
        <v>Yes</v>
      </c>
      <c r="M92" s="22" t="str">
        <f>BVPIs!M93</f>
        <v>no new data for Q3</v>
      </c>
      <c r="N92" s="22" t="str">
        <f>BVPIs!N93</f>
        <v>Yes</v>
      </c>
      <c r="O92" s="22" t="str">
        <f>BVPIs!O93</f>
        <v>Yes</v>
      </c>
      <c r="P92" s="22" t="str">
        <f>BVPIs!P93</f>
        <v>NCI</v>
      </c>
      <c r="Q92" s="22">
        <f>BVPIs!Q93</f>
        <v>0</v>
      </c>
    </row>
    <row r="93" spans="1:17" ht="47.25">
      <c r="A93" s="22">
        <f>BVPIs!A94</f>
        <v>0</v>
      </c>
      <c r="B93" s="22" t="str">
        <f>BVPIs!B94</f>
        <v>505/03</v>
      </c>
      <c r="C93" s="22" t="str">
        <f>BVPIs!C94</f>
        <v>Number (stock) of Ofsted-registered childcare places</v>
      </c>
      <c r="D93" s="22">
        <f>BVPIs!D94</f>
        <v>0</v>
      </c>
      <c r="E93" s="22" t="str">
        <f>BVPIs!E94</f>
        <v>Children &amp; Young People</v>
      </c>
      <c r="F93" s="22">
        <f>BVPIs!F94</f>
        <v>0</v>
      </c>
      <c r="G93" s="138">
        <f>BVPIs!G94</f>
        <v>0</v>
      </c>
      <c r="H93" s="37">
        <f>BVPIs!H94</f>
        <v>19373</v>
      </c>
      <c r="I93" s="139">
        <f>BVPIs!I94</f>
        <v>19400</v>
      </c>
      <c r="J93" s="22" t="str">
        <f>BVPIs!J94</f>
        <v>Yes</v>
      </c>
      <c r="K93" s="22">
        <f>BVPIs!K94</f>
        <v>19400</v>
      </c>
      <c r="L93" s="22" t="str">
        <f>BVPIs!L94</f>
        <v>Yes</v>
      </c>
      <c r="M93" s="22" t="str">
        <f>BVPIs!M94</f>
        <v>19,471 (Sept 2006)</v>
      </c>
      <c r="N93" s="22" t="str">
        <f>BVPIs!N94</f>
        <v>Yes</v>
      </c>
      <c r="O93" s="22" t="e">
        <f>BVPIs!#REF!</f>
        <v>#REF!</v>
      </c>
      <c r="P93" s="22" t="e">
        <f>BVPIs!#REF!</f>
        <v>#REF!</v>
      </c>
      <c r="Q93" s="22">
        <f>BVPIs!Q94</f>
        <v>0</v>
      </c>
    </row>
    <row r="94" spans="1:17" ht="63">
      <c r="A94" s="22">
        <f>BVPIs!A95</f>
        <v>0</v>
      </c>
      <c r="B94" s="22" t="str">
        <f>BVPIs!B95</f>
        <v>A02/04</v>
      </c>
      <c r="C94" s="22" t="str">
        <f>BVPIs!C95</f>
        <v>Placement stability of children looked after: percentage of children looked after for 2.5+ years who are in foster placement or placed for adoption</v>
      </c>
      <c r="D94" s="22">
        <f>BVPIs!D95</f>
        <v>0</v>
      </c>
      <c r="E94" s="22" t="str">
        <f>BVPIs!E95</f>
        <v>Children &amp; Young People</v>
      </c>
      <c r="F94" s="22">
        <f>BVPIs!F95</f>
        <v>0</v>
      </c>
      <c r="G94" s="138">
        <f>BVPIs!G95</f>
        <v>0</v>
      </c>
      <c r="H94" s="37">
        <f>BVPIs!H95</f>
        <v>0.75</v>
      </c>
      <c r="I94" s="139">
        <f>BVPIs!I95</f>
        <v>0.724</v>
      </c>
      <c r="J94" s="22" t="str">
        <f>BVPIs!J95</f>
        <v>Yes</v>
      </c>
      <c r="K94" s="22">
        <f>BVPIs!K95</f>
        <v>0.786</v>
      </c>
      <c r="L94" s="22" t="str">
        <f>BVPIs!L95</f>
        <v>Yes</v>
      </c>
      <c r="M94" s="22" t="str">
        <f>BVPIs!M95</f>
        <v>74.5% (Nov)</v>
      </c>
      <c r="N94" s="22" t="str">
        <f>BVPIs!N95</f>
        <v>Yes</v>
      </c>
      <c r="O94" s="22" t="str">
        <f>BVPIs!O94</f>
        <v>Yes</v>
      </c>
      <c r="P94" s="22">
        <f>BVPIs!P94</f>
        <v>19471</v>
      </c>
      <c r="Q94" s="22">
        <f>BVPIs!Q95</f>
        <v>0</v>
      </c>
    </row>
    <row r="95" spans="1:17" ht="47.25">
      <c r="A95" s="22">
        <f>BVPIs!A97</f>
        <v>0</v>
      </c>
      <c r="B95" s="22" t="str">
        <f>BVPIs!B97</f>
        <v>A02/07</v>
      </c>
      <c r="C95" s="22" t="str">
        <f>BVPIs!C97</f>
        <v>Distance children newly looked after are placed from home: percentage placed more than 20 miles away</v>
      </c>
      <c r="D95" s="22" t="str">
        <f>BVPIs!D97</f>
        <v> </v>
      </c>
      <c r="E95" s="22">
        <f>BVPIs!E97</f>
        <v>0</v>
      </c>
      <c r="F95" s="22">
        <f>BVPIs!F97</f>
        <v>0</v>
      </c>
      <c r="G95" s="138">
        <f>BVPIs!G97</f>
        <v>0</v>
      </c>
      <c r="H95" s="37">
        <f>BVPIs!H97</f>
        <v>0.18</v>
      </c>
      <c r="I95" s="139">
        <f>BVPIs!I97</f>
        <v>0.286</v>
      </c>
      <c r="J95" s="22" t="str">
        <f>BVPIs!J97</f>
        <v>No</v>
      </c>
      <c r="K95" s="22">
        <f>BVPIs!K97</f>
        <v>0.2</v>
      </c>
      <c r="L95" s="22" t="str">
        <f>BVPIs!L97</f>
        <v>NCI</v>
      </c>
      <c r="M95" s="22" t="str">
        <f>BVPIs!M97</f>
        <v>19.4% (Nov)</v>
      </c>
      <c r="N95" s="22" t="str">
        <f>BVPIs!N97</f>
        <v>Yes</v>
      </c>
      <c r="O95" s="22" t="str">
        <f>BVPIs!O96</f>
        <v>No</v>
      </c>
      <c r="P95" s="22">
        <f>BVPIs!P96</f>
        <v>0.147</v>
      </c>
      <c r="Q95" s="22">
        <f>BVPIs!Q97</f>
        <v>0</v>
      </c>
    </row>
    <row r="96" spans="1:17" ht="47.25">
      <c r="A96" s="22">
        <f>BVPIs!A100</f>
        <v>0</v>
      </c>
      <c r="B96" s="22" t="str">
        <f>BVPIs!B100</f>
        <v>A03/03</v>
      </c>
      <c r="C96" s="22" t="str">
        <f>BVPIs!C100</f>
        <v>Percentage of children in care for 1 year or more with 5 GCSEs A*-G or equivalent</v>
      </c>
      <c r="D96" s="22" t="str">
        <f>BVPIs!D100</f>
        <v> </v>
      </c>
      <c r="E96" s="22">
        <f>BVPIs!E100</f>
        <v>0</v>
      </c>
      <c r="F96" s="22">
        <f>BVPIs!F100</f>
        <v>0</v>
      </c>
      <c r="G96" s="138">
        <f>BVPIs!G100</f>
        <v>0</v>
      </c>
      <c r="H96" s="37">
        <f>BVPIs!H100</f>
        <v>0.59</v>
      </c>
      <c r="I96" s="139">
        <f>BVPIs!I100</f>
        <v>0.55</v>
      </c>
      <c r="J96" s="22" t="str">
        <f>BVPIs!J100</f>
        <v>No</v>
      </c>
      <c r="K96" s="22">
        <f>BVPIs!K100</f>
        <v>0.52</v>
      </c>
      <c r="L96" s="22" t="str">
        <f>BVPIs!L100</f>
        <v>No</v>
      </c>
      <c r="M96" s="22" t="str">
        <f>BVPIs!M100</f>
        <v>49% (23/47)</v>
      </c>
      <c r="N96" s="22" t="str">
        <f>BVPIs!N100</f>
        <v>NCI</v>
      </c>
      <c r="O96" s="22" t="str">
        <f>BVPIs!O100</f>
        <v>NCI</v>
      </c>
      <c r="P96" s="22">
        <f>BVPIs!P100</f>
        <v>0.49</v>
      </c>
      <c r="Q96" s="22">
        <f>BVPIs!Q100</f>
        <v>0</v>
      </c>
    </row>
    <row r="97" spans="1:17" ht="31.5">
      <c r="A97" s="22">
        <f>BVPIs!A101</f>
        <v>0</v>
      </c>
      <c r="B97" s="22" t="str">
        <f>BVPIs!B101</f>
        <v>A03/06</v>
      </c>
      <c r="C97" s="22" t="str">
        <f>BVPIs!C101</f>
        <v>Percentage of half days missed by children looked after</v>
      </c>
      <c r="D97" s="22">
        <f>BVPIs!D101</f>
        <v>0</v>
      </c>
      <c r="E97" s="22">
        <f>BVPIs!E101</f>
        <v>0</v>
      </c>
      <c r="F97" s="22">
        <f>BVPIs!F101</f>
        <v>0</v>
      </c>
      <c r="G97" s="138">
        <f>BVPIs!G101</f>
        <v>0</v>
      </c>
      <c r="H97" s="37">
        <f>BVPIs!H101</f>
        <v>0.11</v>
      </c>
      <c r="I97" s="139">
        <f>BVPIs!I101</f>
        <v>0.0715</v>
      </c>
      <c r="J97" s="22" t="str">
        <f>BVPIs!J101</f>
        <v>Yes</v>
      </c>
      <c r="K97" s="22">
        <f>BVPIs!K101</f>
        <v>0.0715</v>
      </c>
      <c r="L97" s="22" t="str">
        <f>BVPIs!L101</f>
        <v>Yes</v>
      </c>
      <c r="M97" s="22" t="str">
        <f>BVPIs!M101</f>
        <v>2% (1/51)</v>
      </c>
      <c r="N97" s="22" t="str">
        <f>BVPIs!N101</f>
        <v>No</v>
      </c>
      <c r="O97" s="22" t="str">
        <f>BVPIs!O101</f>
        <v>Yes</v>
      </c>
      <c r="P97" s="22">
        <f>BVPIs!P101</f>
        <v>0.11</v>
      </c>
      <c r="Q97" s="22">
        <f>BVPIs!Q101</f>
        <v>0</v>
      </c>
    </row>
    <row r="98" spans="1:17" ht="47.25">
      <c r="A98" s="22">
        <f>BVPIs!A103</f>
        <v>0</v>
      </c>
      <c r="B98" s="22" t="str">
        <f>BVPIs!B103</f>
        <v>C03/01</v>
      </c>
      <c r="C98" s="22" t="str">
        <f>BVPIs!C103</f>
        <v>Percentage of children of  Bangladeshi origin gaining 5 GCSEs A*-C including English &amp; Maths</v>
      </c>
      <c r="D98" s="22" t="str">
        <f>BVPIs!D103</f>
        <v> </v>
      </c>
      <c r="E98" s="22" t="str">
        <f>BVPIs!E103</f>
        <v>Children &amp; Young People</v>
      </c>
      <c r="F98" s="22">
        <f>BVPIs!F103</f>
        <v>0</v>
      </c>
      <c r="G98" s="138">
        <f>BVPIs!G103</f>
        <v>0</v>
      </c>
      <c r="H98" s="37">
        <f>BVPIs!H103</f>
        <v>0.35</v>
      </c>
      <c r="I98" s="139" t="str">
        <f>BVPIs!I103</f>
        <v>NCI</v>
      </c>
      <c r="J98" s="22" t="str">
        <f>BVPIs!J103</f>
        <v>NCI</v>
      </c>
      <c r="K98" s="22">
        <f>BVPIs!K103</f>
        <v>0.2</v>
      </c>
      <c r="L98" s="22" t="str">
        <f>BVPIs!L103</f>
        <v>No</v>
      </c>
      <c r="M98" s="22">
        <f>BVPIs!M103</f>
        <v>0.2</v>
      </c>
      <c r="N98" s="22" t="str">
        <f>BVPIs!N103</f>
        <v>No</v>
      </c>
      <c r="O98" s="22" t="str">
        <f>BVPIs!O103</f>
        <v>No</v>
      </c>
      <c r="P98" s="22">
        <f>BVPIs!P103</f>
        <v>0.2</v>
      </c>
      <c r="Q98" s="22">
        <f>BVPIs!Q103</f>
        <v>0</v>
      </c>
    </row>
    <row r="99" spans="1:17" ht="47.25">
      <c r="A99" s="22">
        <f>BVPIs!A104</f>
        <v>0</v>
      </c>
      <c r="B99" s="22" t="str">
        <f>BVPIs!B104</f>
        <v>C03/03</v>
      </c>
      <c r="C99" s="22" t="str">
        <f>BVPIs!C104</f>
        <v>Percentage of children of  Black Caribbean origin gaining 5 GCSEs A*-C including English &amp; Maths</v>
      </c>
      <c r="D99" s="22" t="str">
        <f>BVPIs!D104</f>
        <v> </v>
      </c>
      <c r="E99" s="22" t="str">
        <f>BVPIs!E104</f>
        <v>Children &amp; Young People</v>
      </c>
      <c r="F99" s="22">
        <f>BVPIs!F104</f>
        <v>0</v>
      </c>
      <c r="G99" s="138">
        <f>BVPIs!G104</f>
        <v>0</v>
      </c>
      <c r="H99" s="37">
        <f>BVPIs!H104</f>
        <v>0.26</v>
      </c>
      <c r="I99" s="139" t="str">
        <f>BVPIs!I104</f>
        <v>NCI</v>
      </c>
      <c r="J99" s="22" t="str">
        <f>BVPIs!J104</f>
        <v>NCI</v>
      </c>
      <c r="K99" s="22">
        <f>BVPIs!K104</f>
        <v>0.29</v>
      </c>
      <c r="L99" s="22" t="str">
        <f>BVPIs!L104</f>
        <v>Yes</v>
      </c>
      <c r="M99" s="22">
        <f>BVPIs!M104</f>
        <v>0.29</v>
      </c>
      <c r="N99" s="22" t="str">
        <f>BVPIs!N104</f>
        <v>Yes</v>
      </c>
      <c r="O99" s="22" t="str">
        <f>BVPIs!O104</f>
        <v>Yes</v>
      </c>
      <c r="P99" s="22">
        <f>BVPIs!P104</f>
        <v>0.29</v>
      </c>
      <c r="Q99" s="22">
        <f>BVPIs!Q104</f>
        <v>0</v>
      </c>
    </row>
    <row r="100" spans="1:17" ht="47.25">
      <c r="A100" s="22">
        <f>BVPIs!A105</f>
        <v>0</v>
      </c>
      <c r="B100" s="22" t="str">
        <f>BVPIs!B105</f>
        <v>C03/05</v>
      </c>
      <c r="C100" s="22" t="str">
        <f>BVPIs!C105</f>
        <v>Percentage of children of  Pakistani origin gaining 5 GCSEs A*-C including English &amp; Maths</v>
      </c>
      <c r="D100" s="22" t="str">
        <f>BVPIs!D105</f>
        <v> </v>
      </c>
      <c r="E100" s="22" t="str">
        <f>BVPIs!E105</f>
        <v>Children &amp; Young People</v>
      </c>
      <c r="F100" s="22">
        <f>BVPIs!F105</f>
        <v>0</v>
      </c>
      <c r="G100" s="138">
        <f>BVPIs!G105</f>
        <v>0</v>
      </c>
      <c r="H100" s="37">
        <f>BVPIs!H105</f>
        <v>0.355</v>
      </c>
      <c r="I100" s="139" t="str">
        <f>BVPIs!I105</f>
        <v>NCI</v>
      </c>
      <c r="J100" s="22" t="str">
        <f>BVPIs!J105</f>
        <v>NCI</v>
      </c>
      <c r="K100" s="22">
        <f>BVPIs!K105</f>
        <v>0.3</v>
      </c>
      <c r="L100" s="22" t="str">
        <f>BVPIs!L105</f>
        <v>No</v>
      </c>
      <c r="M100" s="22">
        <f>BVPIs!M105</f>
        <v>0.3</v>
      </c>
      <c r="N100" s="22" t="str">
        <f>BVPIs!N105</f>
        <v>No</v>
      </c>
      <c r="O100" s="22" t="str">
        <f>BVPIs!O105</f>
        <v>No</v>
      </c>
      <c r="P100" s="22">
        <f>BVPIs!P105</f>
        <v>0.3</v>
      </c>
      <c r="Q100" s="22">
        <f>BVPIs!Q105</f>
        <v>0</v>
      </c>
    </row>
    <row r="101" spans="1:17" ht="18" customHeight="1">
      <c r="A101" s="22" t="str">
        <f>BVPIs!A106</f>
        <v>ENVIRONMENT &amp; ECONOMY</v>
      </c>
      <c r="B101" s="22">
        <f>BVPIs!B106</f>
        <v>0</v>
      </c>
      <c r="C101" s="22">
        <f>BVPIs!C106</f>
        <v>0</v>
      </c>
      <c r="D101" s="22">
        <f>BVPIs!D106</f>
        <v>0</v>
      </c>
      <c r="E101" s="22">
        <f>BVPIs!E106</f>
        <v>0</v>
      </c>
      <c r="F101" s="22">
        <f>BVPIs!F106</f>
        <v>0</v>
      </c>
      <c r="G101" s="138">
        <f>BVPIs!G106</f>
        <v>0</v>
      </c>
      <c r="H101" s="143">
        <f>BVPIs!H106</f>
        <v>0</v>
      </c>
      <c r="I101" s="139">
        <f>BVPIs!I106</f>
        <v>0</v>
      </c>
      <c r="J101" s="22">
        <f>BVPIs!J106</f>
        <v>0</v>
      </c>
      <c r="K101" s="22">
        <f>BVPIs!K106</f>
        <v>0</v>
      </c>
      <c r="L101" s="22">
        <f>BVPIs!L106</f>
        <v>0</v>
      </c>
      <c r="M101" s="22">
        <f>BVPIs!M106</f>
        <v>0</v>
      </c>
      <c r="N101" s="22">
        <f>BVPIs!N106</f>
        <v>0</v>
      </c>
      <c r="O101" s="22">
        <f>BVPIs!O106</f>
        <v>0</v>
      </c>
      <c r="P101" s="22">
        <f>BVPIs!P106</f>
        <v>0</v>
      </c>
      <c r="Q101" s="22">
        <f>BVPIs!Q106</f>
        <v>0</v>
      </c>
    </row>
    <row r="102" spans="1:17" ht="47.25">
      <c r="A102" s="22">
        <f>BVPIs!A107</f>
        <v>16</v>
      </c>
      <c r="B102" s="22" t="str">
        <f>BVPIs!B107</f>
        <v>b</v>
      </c>
      <c r="C102" s="22" t="str">
        <f>BVPIs!C107</f>
        <v>Percentage of the economically active population in Oxfordshire who have a disability</v>
      </c>
      <c r="D102" s="22">
        <f>BVPIs!D107</f>
        <v>0</v>
      </c>
      <c r="E102" s="22">
        <f>BVPIs!E107</f>
        <v>0</v>
      </c>
      <c r="F102" s="22">
        <f>BVPIs!F107</f>
        <v>0.083</v>
      </c>
      <c r="G102" s="138">
        <f>BVPIs!G107</f>
        <v>0.083</v>
      </c>
      <c r="H102" s="27" t="str">
        <f>BVPIs!H107</f>
        <v>Not Applicable</v>
      </c>
      <c r="I102" s="139">
        <f>BVPIs!I107</f>
        <v>0</v>
      </c>
      <c r="J102" s="22">
        <f>BVPIs!J107</f>
        <v>0</v>
      </c>
      <c r="K102" s="22">
        <f>BVPIs!K107</f>
        <v>0</v>
      </c>
      <c r="L102" s="22">
        <f>BVPIs!L107</f>
        <v>0</v>
      </c>
      <c r="M102" s="22">
        <f>BVPIs!M107</f>
        <v>0</v>
      </c>
      <c r="N102" s="22">
        <f>BVPIs!N107</f>
        <v>0</v>
      </c>
      <c r="O102" s="22">
        <f>BVPIs!O107</f>
        <v>0</v>
      </c>
      <c r="P102" s="22">
        <f>BVPIs!P107</f>
        <v>0</v>
      </c>
      <c r="Q102" s="22">
        <f>BVPIs!Q107</f>
        <v>0</v>
      </c>
    </row>
    <row r="103" spans="1:17" ht="47.25">
      <c r="A103" s="22">
        <f>BVPIs!A108</f>
        <v>17</v>
      </c>
      <c r="B103" s="22" t="str">
        <f>BVPIs!B108</f>
        <v>b</v>
      </c>
      <c r="C103" s="22" t="str">
        <f>BVPIs!C108</f>
        <v>Percentage of economically active population from ethnic minority communities in Oxfordshire</v>
      </c>
      <c r="D103" s="22">
        <f>BVPIs!D108</f>
        <v>0</v>
      </c>
      <c r="E103" s="22">
        <f>BVPIs!E108</f>
        <v>0</v>
      </c>
      <c r="F103" s="22">
        <f>BVPIs!F108</f>
        <v>0.05</v>
      </c>
      <c r="G103" s="138">
        <f>BVPIs!G108</f>
        <v>0.05</v>
      </c>
      <c r="H103" s="25" t="str">
        <f>BVPIs!H108</f>
        <v>Not Applicable</v>
      </c>
      <c r="I103" s="139">
        <f>BVPIs!I108</f>
        <v>0</v>
      </c>
      <c r="J103" s="22">
        <f>BVPIs!J108</f>
        <v>0</v>
      </c>
      <c r="K103" s="22">
        <f>BVPIs!K108</f>
        <v>0</v>
      </c>
      <c r="L103" s="22">
        <f>BVPIs!L108</f>
        <v>0</v>
      </c>
      <c r="M103" s="22">
        <f>BVPIs!M108</f>
        <v>0</v>
      </c>
      <c r="N103" s="22">
        <f>BVPIs!N108</f>
        <v>0</v>
      </c>
      <c r="O103" s="22">
        <f>BVPIs!O108</f>
        <v>0</v>
      </c>
      <c r="P103" s="22">
        <f>BVPIs!P108</f>
        <v>0</v>
      </c>
      <c r="Q103" s="22">
        <f>BVPIs!Q108</f>
        <v>0</v>
      </c>
    </row>
    <row r="104" spans="1:17" ht="63">
      <c r="A104" s="22">
        <f>BVPIs!A109</f>
        <v>82</v>
      </c>
      <c r="B104" s="22" t="str">
        <f>BVPIs!B109</f>
        <v>ai</v>
      </c>
      <c r="C104" s="22" t="str">
        <f>BVPIs!C109</f>
        <v>Percentage of household waste arisings which have been sent for recycling</v>
      </c>
      <c r="D104" s="22" t="str">
        <f>BVPIs!D109</f>
        <v>High</v>
      </c>
      <c r="E104" s="22" t="str">
        <f>BVPIs!E109</f>
        <v>Environment</v>
      </c>
      <c r="F104" s="22">
        <f>BVPIs!F109</f>
        <v>0.2026</v>
      </c>
      <c r="G104" s="138">
        <f>BVPIs!G109</f>
        <v>0.2165</v>
      </c>
      <c r="H104" s="37">
        <f>BVPIs!H109</f>
        <v>0.22</v>
      </c>
      <c r="I104" s="139">
        <f>BVPIs!I109</f>
        <v>0.1752</v>
      </c>
      <c r="J104" s="22" t="str">
        <f>BVPIs!J109</f>
        <v>Yes</v>
      </c>
      <c r="K104" s="22">
        <f>BVPIs!K109</f>
        <v>0.1705</v>
      </c>
      <c r="L104" s="22" t="str">
        <f>BVPIs!L109</f>
        <v>Yes</v>
      </c>
      <c r="M104" s="22">
        <f>BVPIs!M109</f>
        <v>0.2066</v>
      </c>
      <c r="N104" s="22" t="str">
        <f>BVPIs!N109</f>
        <v>Yes</v>
      </c>
      <c r="O104" s="22" t="str">
        <f>BVPIs!O109</f>
        <v>Yes</v>
      </c>
      <c r="P104" s="22">
        <f>BVPIs!P109</f>
        <v>0.2121</v>
      </c>
      <c r="Q104" s="22" t="str">
        <f>BVPIs!Q109</f>
        <v>Q4 numbers do not include all District Council recycling or any data for March. Final figure may be higher.</v>
      </c>
    </row>
    <row r="105" spans="1:17" ht="47.25">
      <c r="A105" s="22">
        <f>BVPIs!A110</f>
        <v>82</v>
      </c>
      <c r="B105" s="22" t="str">
        <f>BVPIs!B110</f>
        <v>aii</v>
      </c>
      <c r="C105" s="22" t="str">
        <f>BVPIs!C110</f>
        <v>Total tonnage of household waste arisings which have been sent for recycling</v>
      </c>
      <c r="D105" s="22" t="str">
        <f>BVPIs!D110</f>
        <v>High</v>
      </c>
      <c r="E105" s="22">
        <f>BVPIs!E110</f>
        <v>0</v>
      </c>
      <c r="F105" s="22">
        <f>BVPIs!F110</f>
        <v>61077.43</v>
      </c>
      <c r="G105" s="138">
        <f>BVPIs!G110</f>
        <v>64515.3</v>
      </c>
      <c r="H105" s="63">
        <f>BVPIs!H110</f>
        <v>66367</v>
      </c>
      <c r="I105" s="139">
        <f>BVPIs!I110</f>
        <v>13331</v>
      </c>
      <c r="J105" s="22" t="str">
        <f>BVPIs!J110</f>
        <v>Yes</v>
      </c>
      <c r="K105" s="22">
        <f>BVPIs!K110</f>
        <v>25028</v>
      </c>
      <c r="L105" s="22" t="str">
        <f>BVPIs!L110</f>
        <v>Yes</v>
      </c>
      <c r="M105" s="22">
        <f>BVPIs!M110</f>
        <v>43771</v>
      </c>
      <c r="N105" s="22" t="str">
        <f>BVPIs!N110</f>
        <v>Yes</v>
      </c>
      <c r="O105" s="22">
        <f>BVPIs!O110</f>
        <v>0</v>
      </c>
      <c r="P105" s="22">
        <f>BVPIs!P110</f>
        <v>59.56</v>
      </c>
      <c r="Q105" s="22" t="str">
        <f>BVPIs!Q110</f>
        <v>See note above</v>
      </c>
    </row>
    <row r="106" spans="1:17" ht="31.5">
      <c r="A106" s="22">
        <f>BVPIs!A111</f>
        <v>82</v>
      </c>
      <c r="B106" s="22" t="str">
        <f>BVPIs!B111</f>
        <v>bi</v>
      </c>
      <c r="C106" s="22" t="str">
        <f>BVPIs!C111</f>
        <v>Percentage of household waste which have been sent for composting</v>
      </c>
      <c r="D106" s="22" t="str">
        <f>BVPIs!D111</f>
        <v>High</v>
      </c>
      <c r="E106" s="22" t="str">
        <f>BVPIs!E111</f>
        <v>Environment</v>
      </c>
      <c r="F106" s="22">
        <f>BVPIs!F111</f>
        <v>0.0988</v>
      </c>
      <c r="G106" s="138">
        <f>BVPIs!G111</f>
        <v>0.1171</v>
      </c>
      <c r="H106" s="46">
        <f>BVPIs!H111</f>
        <v>0.125</v>
      </c>
      <c r="I106" s="139">
        <f>BVPIs!I111</f>
        <v>0.1599</v>
      </c>
      <c r="J106" s="22" t="str">
        <f>BVPIs!J111</f>
        <v>Yes</v>
      </c>
      <c r="K106" s="22">
        <f>BVPIs!K111</f>
        <v>0.1787</v>
      </c>
      <c r="L106" s="22" t="str">
        <f>BVPIs!L111</f>
        <v>Yes</v>
      </c>
      <c r="M106" s="22">
        <f>BVPIs!M111</f>
        <v>0.1743</v>
      </c>
      <c r="N106" s="22" t="str">
        <f>BVPIs!N111</f>
        <v>Yes</v>
      </c>
      <c r="O106" s="22" t="str">
        <f>BVPIs!O111</f>
        <v>Yes</v>
      </c>
      <c r="P106" s="22">
        <f>BVPIs!P111</f>
        <v>0.1536</v>
      </c>
      <c r="Q106" s="22" t="str">
        <f>BVPIs!Q111</f>
        <v>See note above</v>
      </c>
    </row>
    <row r="107" spans="1:17" ht="47.25">
      <c r="A107" s="22">
        <f>BVPIs!A112</f>
        <v>82</v>
      </c>
      <c r="B107" s="22" t="str">
        <f>BVPIs!B112</f>
        <v>bii</v>
      </c>
      <c r="C107" s="22" t="str">
        <f>BVPIs!C112</f>
        <v>Total tonnage of household waste arisings which have been sent for composting</v>
      </c>
      <c r="D107" s="22" t="str">
        <f>BVPIs!D112</f>
        <v>High</v>
      </c>
      <c r="E107" s="22">
        <f>BVPIs!E112</f>
        <v>0</v>
      </c>
      <c r="F107" s="22">
        <f>BVPIs!F112</f>
        <v>29789.54</v>
      </c>
      <c r="G107" s="138">
        <f>BVPIs!G112</f>
        <v>34898.95</v>
      </c>
      <c r="H107" s="63">
        <f>BVPIs!H112</f>
        <v>37708</v>
      </c>
      <c r="I107" s="139">
        <f>BVPIs!I112</f>
        <v>12161</v>
      </c>
      <c r="J107" s="22" t="str">
        <f>BVPIs!J112</f>
        <v>Yes</v>
      </c>
      <c r="K107" s="22">
        <f>BVPIs!K112</f>
        <v>24409</v>
      </c>
      <c r="L107" s="22" t="str">
        <f>BVPIs!L112</f>
        <v>Yes</v>
      </c>
      <c r="M107" s="22">
        <f>BVPIs!M112</f>
        <v>36917</v>
      </c>
      <c r="N107" s="22" t="str">
        <f>BVPIs!N112</f>
        <v>Yes</v>
      </c>
      <c r="O107" s="22" t="str">
        <f>BVPIs!O112</f>
        <v>Yes</v>
      </c>
      <c r="P107" s="22">
        <f>BVPIs!P112</f>
        <v>43148</v>
      </c>
      <c r="Q107" s="22" t="str">
        <f>BVPIs!Q112</f>
        <v>See note above</v>
      </c>
    </row>
    <row r="108" spans="1:17" ht="63">
      <c r="A108" s="22">
        <f>BVPIs!A113</f>
        <v>82</v>
      </c>
      <c r="B108" s="22" t="str">
        <f>BVPIs!B113</f>
        <v>ci</v>
      </c>
      <c r="C108" s="22" t="str">
        <f>BVPIs!C113</f>
        <v>Percentage of the total tonnage of household waste which has been used to recover heat, power and other energy sources.</v>
      </c>
      <c r="D108" s="22" t="str">
        <f>BVPIs!D113</f>
        <v>High</v>
      </c>
      <c r="E108" s="22">
        <f>BVPIs!E113</f>
        <v>0</v>
      </c>
      <c r="F108" s="22">
        <f>BVPIs!F113</f>
        <v>0.0005</v>
      </c>
      <c r="G108" s="138">
        <f>BVPIs!G113</f>
        <v>0</v>
      </c>
      <c r="H108" s="39">
        <f>BVPIs!H113</f>
        <v>0</v>
      </c>
      <c r="I108" s="139">
        <f>BVPIs!I113</f>
        <v>0</v>
      </c>
      <c r="J108" s="22" t="str">
        <f>BVPIs!J113</f>
        <v>Yes</v>
      </c>
      <c r="K108" s="22">
        <f>BVPIs!K113</f>
        <v>0</v>
      </c>
      <c r="L108" s="22" t="str">
        <f>BVPIs!L113</f>
        <v>Yes</v>
      </c>
      <c r="M108" s="22">
        <f>BVPIs!M113</f>
        <v>0</v>
      </c>
      <c r="N108" s="22" t="str">
        <f>BVPIs!N113</f>
        <v>Yes</v>
      </c>
      <c r="O108" s="22" t="str">
        <f>BVPIs!O113</f>
        <v>Yes</v>
      </c>
      <c r="P108" s="22">
        <f>BVPIs!P113</f>
        <v>0</v>
      </c>
      <c r="Q108" s="22">
        <f>BVPIs!Q113</f>
        <v>0</v>
      </c>
    </row>
    <row r="109" spans="1:17" ht="63">
      <c r="A109" s="22">
        <f>BVPIs!A114</f>
        <v>82</v>
      </c>
      <c r="B109" s="22" t="str">
        <f>BVPIs!B114</f>
        <v>cii</v>
      </c>
      <c r="C109" s="22" t="str">
        <f>BVPIs!C114</f>
        <v>Tonnage of household waste arisings which have been used to recover heat, power and other energy sources</v>
      </c>
      <c r="D109" s="22" t="str">
        <f>BVPIs!D114</f>
        <v>High</v>
      </c>
      <c r="E109" s="22">
        <f>BVPIs!E114</f>
        <v>0</v>
      </c>
      <c r="F109" s="22">
        <f>BVPIs!F114</f>
        <v>142.96</v>
      </c>
      <c r="G109" s="138">
        <f>BVPIs!G114</f>
        <v>0</v>
      </c>
      <c r="H109" s="25">
        <f>BVPIs!H114</f>
        <v>0</v>
      </c>
      <c r="I109" s="139">
        <f>BVPIs!I114</f>
        <v>0</v>
      </c>
      <c r="J109" s="22" t="str">
        <f>BVPIs!J114</f>
        <v>Yes</v>
      </c>
      <c r="K109" s="22">
        <f>BVPIs!K114</f>
        <v>0</v>
      </c>
      <c r="L109" s="22" t="str">
        <f>BVPIs!L114</f>
        <v>Yes</v>
      </c>
      <c r="M109" s="22">
        <f>BVPIs!M114</f>
        <v>0</v>
      </c>
      <c r="N109" s="22" t="str">
        <f>BVPIs!N114</f>
        <v>Yes</v>
      </c>
      <c r="O109" s="22" t="str">
        <f>BVPIs!O114</f>
        <v>Yes</v>
      </c>
      <c r="P109" s="22">
        <f>BVPIs!P114</f>
        <v>0</v>
      </c>
      <c r="Q109" s="22">
        <f>BVPIs!Q114</f>
        <v>0</v>
      </c>
    </row>
    <row r="110" spans="1:17" ht="31.5">
      <c r="A110" s="22">
        <f>BVPIs!A115</f>
        <v>82</v>
      </c>
      <c r="B110" s="22" t="str">
        <f>BVPIs!B115</f>
        <v>di</v>
      </c>
      <c r="C110" s="22" t="str">
        <f>BVPIs!C115</f>
        <v>Percentage of household waste arisings which have been landfilled</v>
      </c>
      <c r="D110" s="22" t="str">
        <f>BVPIs!D115</f>
        <v>Low</v>
      </c>
      <c r="E110" s="22">
        <f>BVPIs!E115</f>
        <v>0</v>
      </c>
      <c r="F110" s="22">
        <f>BVPIs!F115</f>
        <v>0.6981</v>
      </c>
      <c r="G110" s="138">
        <f>BVPIs!G115</f>
        <v>0.6664</v>
      </c>
      <c r="H110" s="46">
        <f>BVPIs!H115</f>
        <v>0.655</v>
      </c>
      <c r="I110" s="139">
        <f>BVPIs!I115</f>
        <v>0.6649</v>
      </c>
      <c r="J110" s="22" t="str">
        <f>BVPIs!J115</f>
        <v>Yes</v>
      </c>
      <c r="K110" s="22">
        <f>BVPIs!K115</f>
        <v>0.638</v>
      </c>
      <c r="L110" s="22" t="str">
        <f>BVPIs!L115</f>
        <v>Yes</v>
      </c>
      <c r="M110" s="22">
        <f>BVPIs!M115</f>
        <v>0.6191</v>
      </c>
      <c r="N110" s="22" t="str">
        <f>BVPIs!N115</f>
        <v>Yes</v>
      </c>
      <c r="O110" s="22" t="str">
        <f>BVPIs!O115</f>
        <v>No</v>
      </c>
      <c r="P110" s="22">
        <f>BVPIs!P115</f>
        <v>0.6343</v>
      </c>
      <c r="Q110" s="22">
        <f>BVPIs!Q115</f>
        <v>0</v>
      </c>
    </row>
    <row r="111" spans="1:17" ht="31.5">
      <c r="A111" s="22">
        <f>BVPIs!A116</f>
        <v>82</v>
      </c>
      <c r="B111" s="22" t="str">
        <f>BVPIs!B116</f>
        <v>dii</v>
      </c>
      <c r="C111" s="22" t="str">
        <f>BVPIs!C116</f>
        <v>Tonnage of household waste arisings which have been landfilled</v>
      </c>
      <c r="D111" s="22" t="str">
        <f>BVPIs!D116</f>
        <v>Low</v>
      </c>
      <c r="E111" s="22">
        <f>BVPIs!E116</f>
        <v>0</v>
      </c>
      <c r="F111" s="22">
        <f>BVPIs!F116</f>
        <v>210398.1</v>
      </c>
      <c r="G111" s="138">
        <f>BVPIs!G116</f>
        <v>198620.08</v>
      </c>
      <c r="H111" s="63">
        <f>BVPIs!H116</f>
        <v>197592</v>
      </c>
      <c r="I111" s="139">
        <f>BVPIs!I116</f>
        <v>50184</v>
      </c>
      <c r="J111" s="22" t="str">
        <f>BVPIs!J116</f>
        <v>Yes</v>
      </c>
      <c r="K111" s="22">
        <f>BVPIs!K116</f>
        <v>87123</v>
      </c>
      <c r="L111" s="22" t="str">
        <f>BVPIs!L116</f>
        <v>Yes</v>
      </c>
      <c r="M111" s="22">
        <f>BVPIs!M116</f>
        <v>131154</v>
      </c>
      <c r="N111" s="22" t="str">
        <f>BVPIs!N116</f>
        <v>Yes</v>
      </c>
      <c r="O111" s="22" t="str">
        <f>BVPIs!O116</f>
        <v>Yes</v>
      </c>
      <c r="P111" s="22">
        <f>BVPIs!P116</f>
        <v>178158</v>
      </c>
      <c r="Q111" s="22">
        <f>BVPIs!Q116</f>
        <v>0</v>
      </c>
    </row>
    <row r="112" spans="1:17" ht="31.5">
      <c r="A112" s="22">
        <f>BVPIs!A117</f>
        <v>84</v>
      </c>
      <c r="B112" s="22" t="str">
        <f>BVPIs!B117</f>
        <v>a</v>
      </c>
      <c r="C112" s="22" t="str">
        <f>BVPIs!C117</f>
        <v>Kilograms of household waste collected per head of population</v>
      </c>
      <c r="D112" s="22" t="str">
        <f>BVPIs!D117</f>
        <v>Low</v>
      </c>
      <c r="E112" s="22" t="str">
        <f>BVPIs!E117</f>
        <v>Environment</v>
      </c>
      <c r="F112" s="22">
        <f>BVPIs!F117</f>
        <v>489.94</v>
      </c>
      <c r="G112" s="138">
        <f>BVPIs!G117</f>
        <v>480.86</v>
      </c>
      <c r="H112" s="25">
        <f>BVPIs!H117</f>
        <v>490</v>
      </c>
      <c r="I112" s="139">
        <f>BVPIs!I117</f>
        <v>122.74</v>
      </c>
      <c r="J112" s="22" t="str">
        <f>BVPIs!J117</f>
        <v>Yes</v>
      </c>
      <c r="K112" s="22">
        <f>BVPIs!K117</f>
        <v>220.3</v>
      </c>
      <c r="L112" s="22" t="str">
        <f>BVPIs!L117</f>
        <v>Yes</v>
      </c>
      <c r="M112" s="22">
        <f>BVPIs!M117</f>
        <v>341.8</v>
      </c>
      <c r="N112" s="22" t="str">
        <f>BVPIs!N117</f>
        <v>Yes</v>
      </c>
      <c r="O112" s="22" t="str">
        <f>BVPIs!O117</f>
        <v>No</v>
      </c>
      <c r="P112" s="22">
        <f>BVPIs!P117</f>
        <v>495</v>
      </c>
      <c r="Q112" s="22">
        <f>BVPIs!Q117</f>
        <v>0</v>
      </c>
    </row>
    <row r="113" spans="1:17" ht="63">
      <c r="A113" s="22">
        <f>BVPIs!A118</f>
        <v>84</v>
      </c>
      <c r="B113" s="22" t="str">
        <f>BVPIs!B118</f>
        <v>b</v>
      </c>
      <c r="C113" s="22" t="str">
        <f>BVPIs!C118</f>
        <v>Percentage change from the previous financial year in the number of kilograms of household waste collected per head of population</v>
      </c>
      <c r="D113" s="22" t="str">
        <f>BVPIs!D118</f>
        <v>Low</v>
      </c>
      <c r="E113" s="22">
        <f>BVPIs!E118</f>
        <v>0</v>
      </c>
      <c r="F113" s="22">
        <f>BVPIs!F118</f>
        <v>0.0126</v>
      </c>
      <c r="G113" s="138">
        <f>BVPIs!G118</f>
        <v>-0.0185</v>
      </c>
      <c r="H113" s="37">
        <f>BVPIs!H118</f>
        <v>0.01</v>
      </c>
      <c r="I113" s="139">
        <f>BVPIs!I118</f>
        <v>0.0213</v>
      </c>
      <c r="J113" s="22" t="str">
        <f>BVPIs!J118</f>
        <v>Yes</v>
      </c>
      <c r="K113" s="22">
        <f>BVPIs!K118</f>
        <v>0.008</v>
      </c>
      <c r="L113" s="22" t="str">
        <f>BVPIs!L118</f>
        <v>Yes</v>
      </c>
      <c r="M113" s="22">
        <f>BVPIs!M118</f>
        <v>0.008</v>
      </c>
      <c r="N113" s="22" t="str">
        <f>BVPIs!N118</f>
        <v>Yes</v>
      </c>
      <c r="O113" s="22" t="str">
        <f>BVPIs!O118</f>
        <v>Yes</v>
      </c>
      <c r="P113" s="22">
        <f>BVPIs!P118</f>
        <v>0.008</v>
      </c>
      <c r="Q113" s="22">
        <f>BVPIs!Q118</f>
        <v>0</v>
      </c>
    </row>
    <row r="114" spans="1:17" ht="31.5">
      <c r="A114" s="22">
        <f>BVPIs!A119</f>
        <v>87</v>
      </c>
      <c r="B114" s="22">
        <f>BVPIs!B119</f>
        <v>0</v>
      </c>
      <c r="C114" s="22" t="str">
        <f>BVPIs!C119</f>
        <v>Cost waste disposal per tonne of municipal waste</v>
      </c>
      <c r="D114" s="22" t="str">
        <f>BVPIs!D119</f>
        <v>Low</v>
      </c>
      <c r="E114" s="22">
        <f>BVPIs!E119</f>
        <v>0</v>
      </c>
      <c r="F114" s="22">
        <f>BVPIs!F119</f>
        <v>45</v>
      </c>
      <c r="G114" s="138">
        <f>BVPIs!G119</f>
        <v>49.11</v>
      </c>
      <c r="H114" s="146">
        <f>BVPIs!H119</f>
        <v>55</v>
      </c>
      <c r="I114" s="139" t="str">
        <f>BVPIs!I119</f>
        <v>NCI</v>
      </c>
      <c r="J114" s="22" t="str">
        <f>BVPIs!J119</f>
        <v>NCI</v>
      </c>
      <c r="K114" s="22" t="str">
        <f>BVPIs!K119</f>
        <v>NCI</v>
      </c>
      <c r="L114" s="22" t="str">
        <f>BVPIs!L119</f>
        <v>NCI</v>
      </c>
      <c r="M114" s="22" t="str">
        <f>BVPIs!M119</f>
        <v>NCI</v>
      </c>
      <c r="N114" s="22" t="str">
        <f>BVPIs!N119</f>
        <v>NCI</v>
      </c>
      <c r="O114" s="22" t="str">
        <f>BVPIs!O119</f>
        <v>NCI</v>
      </c>
      <c r="P114" s="22" t="str">
        <f>BVPIs!P119</f>
        <v>NCI</v>
      </c>
      <c r="Q114" s="22">
        <f>BVPIs!Q119</f>
        <v>0</v>
      </c>
    </row>
    <row r="115" spans="1:17" ht="45" customHeight="1">
      <c r="A115" s="22">
        <f>BVPIs!A120</f>
        <v>99</v>
      </c>
      <c r="B115" s="22" t="str">
        <f>BVPIs!B120</f>
        <v>ai</v>
      </c>
      <c r="C115" s="22" t="str">
        <f>BVPIs!C120</f>
        <v>Number of people killed or seriously injured in road traffic collisions</v>
      </c>
      <c r="D115" s="22" t="str">
        <f>BVPIs!D120</f>
        <v>Low</v>
      </c>
      <c r="E115" s="22">
        <f>BVPIs!E120</f>
        <v>0</v>
      </c>
      <c r="F115" s="22">
        <f>BVPIs!F120</f>
        <v>482</v>
      </c>
      <c r="G115" s="138">
        <f>BVPIs!G120</f>
        <v>381</v>
      </c>
      <c r="H115" s="25">
        <f>BVPIs!H120</f>
        <v>394</v>
      </c>
      <c r="I115" s="139">
        <f>BVPIs!I120</f>
        <v>339</v>
      </c>
      <c r="J115" s="22" t="str">
        <f>BVPIs!J120</f>
        <v>Yes</v>
      </c>
      <c r="K115" s="22">
        <f>BVPIs!K120</f>
        <v>339</v>
      </c>
      <c r="L115" s="22" t="str">
        <f>BVPIs!L120</f>
        <v>Yes</v>
      </c>
      <c r="M115" s="22">
        <f>BVPIs!M120</f>
        <v>339</v>
      </c>
      <c r="N115" s="22" t="str">
        <f>BVPIs!N120</f>
        <v>Yes</v>
      </c>
      <c r="O115" s="22" t="str">
        <f>BVPIs!O120</f>
        <v>Yes</v>
      </c>
      <c r="P115" s="22">
        <f>BVPIs!P120</f>
        <v>339</v>
      </c>
      <c r="Q115" s="22" t="str">
        <f>BVPIs!Q120</f>
        <v>2006/07 outturn relates to 2005 calendar year data</v>
      </c>
    </row>
    <row r="116" spans="1:17" ht="63">
      <c r="A116" s="22">
        <f>BVPIs!A121</f>
        <v>99</v>
      </c>
      <c r="B116" s="22" t="str">
        <f>BVPIs!B121</f>
        <v>aii</v>
      </c>
      <c r="C116" s="22" t="str">
        <f>BVPIs!C121</f>
        <v>Percentage change in the number of people killed or seriously injured in road traffic collisions since the previous year</v>
      </c>
      <c r="D116" s="22" t="str">
        <f>BVPIs!D121</f>
        <v>Low</v>
      </c>
      <c r="E116" s="22">
        <f>BVPIs!E121</f>
        <v>0</v>
      </c>
      <c r="F116" s="22">
        <f>BVPIs!F121</f>
        <v>-0.042</v>
      </c>
      <c r="G116" s="138">
        <f>BVPIs!G121</f>
        <v>-0.21</v>
      </c>
      <c r="H116" s="46">
        <f>BVPIs!H121</f>
        <v>-0.071</v>
      </c>
      <c r="I116" s="139">
        <f>BVPIs!I121</f>
        <v>-0.11</v>
      </c>
      <c r="J116" s="22" t="str">
        <f>BVPIs!J121</f>
        <v>Yes</v>
      </c>
      <c r="K116" s="22">
        <f>BVPIs!K121</f>
        <v>-0.11</v>
      </c>
      <c r="L116" s="22" t="str">
        <f>BVPIs!L121</f>
        <v>Yes</v>
      </c>
      <c r="M116" s="22">
        <f>BVPIs!M121</f>
        <v>-0.11</v>
      </c>
      <c r="N116" s="22" t="str">
        <f>BVPIs!N121</f>
        <v>Yes</v>
      </c>
      <c r="O116" s="22">
        <f>BVPIs!O121</f>
        <v>0</v>
      </c>
      <c r="P116" s="22">
        <f>BVPIs!P121</f>
        <v>-0.11</v>
      </c>
      <c r="Q116" s="22" t="str">
        <f>BVPIs!Q121</f>
        <v>2006/07 outturn relates to 2005 calendar year data</v>
      </c>
    </row>
    <row r="117" spans="1:17" ht="63">
      <c r="A117" s="22">
        <f>BVPIs!A122</f>
        <v>99</v>
      </c>
      <c r="B117" s="22" t="str">
        <f>BVPIs!B122</f>
        <v>aiii</v>
      </c>
      <c r="C117" s="22" t="str">
        <f>BVPIs!C122</f>
        <v>Percentage change in the number of people killed or seriously injured in road traffic collisions since the 1994-98 average</v>
      </c>
      <c r="D117" s="22" t="str">
        <f>BVPIs!D122</f>
        <v>Low</v>
      </c>
      <c r="E117" s="22" t="str">
        <f>BVPIs!E122</f>
        <v>Environment</v>
      </c>
      <c r="F117" s="22">
        <f>BVPIs!F122</f>
        <v>-0.114</v>
      </c>
      <c r="G117" s="138">
        <f>BVPIs!G122</f>
        <v>-0.3</v>
      </c>
      <c r="H117" s="46">
        <f>BVPIs!H122</f>
        <v>-0.276</v>
      </c>
      <c r="I117" s="139">
        <f>BVPIs!I122</f>
        <v>-0.377</v>
      </c>
      <c r="J117" s="22" t="str">
        <f>BVPIs!J122</f>
        <v>Yes</v>
      </c>
      <c r="K117" s="22">
        <f>BVPIs!K122</f>
        <v>-0.377</v>
      </c>
      <c r="L117" s="22" t="str">
        <f>BVPIs!L122</f>
        <v>Yes</v>
      </c>
      <c r="M117" s="22">
        <f>BVPIs!M122</f>
        <v>-0.377</v>
      </c>
      <c r="N117" s="22" t="str">
        <f>BVPIs!N122</f>
        <v>Yes</v>
      </c>
      <c r="O117" s="22" t="str">
        <f>BVPIs!O122</f>
        <v>No</v>
      </c>
      <c r="P117" s="22">
        <f>BVPIs!P122</f>
        <v>-0.377</v>
      </c>
      <c r="Q117" s="22" t="str">
        <f>BVPIs!Q122</f>
        <v>2006/07 outturn relates to 2005 calendar year data</v>
      </c>
    </row>
    <row r="118" spans="1:17" ht="50.25" customHeight="1">
      <c r="A118" s="22">
        <f>BVPIs!A123</f>
        <v>99</v>
      </c>
      <c r="B118" s="22" t="str">
        <f>BVPIs!B123</f>
        <v>bi</v>
      </c>
      <c r="C118" s="22" t="str">
        <f>BVPIs!C123</f>
        <v>Number of children (aged under 16 years) killed or seriously injured in road traffic collisions</v>
      </c>
      <c r="D118" s="22" t="str">
        <f>BVPIs!D123</f>
        <v>Low</v>
      </c>
      <c r="E118" s="22">
        <f>BVPIs!E123</f>
        <v>0</v>
      </c>
      <c r="F118" s="22">
        <f>BVPIs!F123</f>
        <v>32</v>
      </c>
      <c r="G118" s="138">
        <f>BVPIs!G123</f>
        <v>28</v>
      </c>
      <c r="H118" s="25">
        <f>BVPIs!H123</f>
        <v>37</v>
      </c>
      <c r="I118" s="139">
        <f>BVPIs!I123</f>
        <v>25</v>
      </c>
      <c r="J118" s="22" t="str">
        <f>BVPIs!J123</f>
        <v>Yes</v>
      </c>
      <c r="K118" s="22">
        <f>BVPIs!K123</f>
        <v>25</v>
      </c>
      <c r="L118" s="22" t="str">
        <f>BVPIs!L123</f>
        <v>Yes</v>
      </c>
      <c r="M118" s="22">
        <f>BVPIs!M123</f>
        <v>25</v>
      </c>
      <c r="N118" s="22" t="str">
        <f>BVPIs!N123</f>
        <v>Yes</v>
      </c>
      <c r="O118" s="22">
        <f>BVPIs!O123</f>
        <v>0</v>
      </c>
      <c r="P118" s="22">
        <f>BVPIs!P123</f>
        <v>25</v>
      </c>
      <c r="Q118" s="22" t="str">
        <f>BVPIs!Q123</f>
        <v>2006/07 outturn relates to 2005 calendar year data</v>
      </c>
    </row>
    <row r="119" spans="1:17" ht="82.5" customHeight="1">
      <c r="A119" s="22">
        <f>BVPIs!A124</f>
        <v>99</v>
      </c>
      <c r="B119" s="22" t="str">
        <f>BVPIs!B124</f>
        <v>bii</v>
      </c>
      <c r="C119" s="22" t="str">
        <f>BVPIs!C124</f>
        <v>Percentage change in the number of children (aged under 16 years) killed or seriously injured in road traffic collisions since the previous year</v>
      </c>
      <c r="D119" s="22" t="str">
        <f>BVPIs!D124</f>
        <v>Low</v>
      </c>
      <c r="E119" s="22">
        <f>BVPIs!E124</f>
        <v>0</v>
      </c>
      <c r="F119" s="22">
        <f>BVPIs!F124</f>
        <v>-0.03</v>
      </c>
      <c r="G119" s="138">
        <f>BVPIs!G124</f>
        <v>-0.125</v>
      </c>
      <c r="H119" s="46">
        <f>BVPIs!H124</f>
        <v>-0.084</v>
      </c>
      <c r="I119" s="139">
        <f>BVPIs!I124</f>
        <v>-0.107</v>
      </c>
      <c r="J119" s="22" t="str">
        <f>BVPIs!J124</f>
        <v>Yes</v>
      </c>
      <c r="K119" s="22">
        <f>BVPIs!K124</f>
        <v>-0.107</v>
      </c>
      <c r="L119" s="22" t="str">
        <f>BVPIs!L124</f>
        <v>Yes</v>
      </c>
      <c r="M119" s="22">
        <f>BVPIs!M124</f>
        <v>-0.107</v>
      </c>
      <c r="N119" s="22" t="str">
        <f>BVPIs!N124</f>
        <v>Yes</v>
      </c>
      <c r="O119" s="22">
        <f>BVPIs!O124</f>
        <v>0</v>
      </c>
      <c r="P119" s="22">
        <f>BVPIs!P124</f>
        <v>-0.107</v>
      </c>
      <c r="Q119" s="22" t="str">
        <f>BVPIs!Q124</f>
        <v>2006/07 outturn relates to 2005 calendar year data</v>
      </c>
    </row>
    <row r="120" spans="1:17" ht="78.75">
      <c r="A120" s="22">
        <f>BVPIs!A125</f>
        <v>99</v>
      </c>
      <c r="B120" s="22" t="str">
        <f>BVPIs!B125</f>
        <v>biii</v>
      </c>
      <c r="C120" s="22" t="str">
        <f>BVPIs!C125</f>
        <v>Percentage change in the number of children (aged under 16 years) killed or seriously injured in road traffic collisions since the 1994-1998 average</v>
      </c>
      <c r="D120" s="22" t="str">
        <f>BVPIs!D125</f>
        <v>Low</v>
      </c>
      <c r="E120" s="22">
        <f>BVPIs!E125</f>
        <v>0</v>
      </c>
      <c r="F120" s="22">
        <f>BVPIs!F125</f>
        <v>-0.407</v>
      </c>
      <c r="G120" s="138">
        <f>BVPIs!G125</f>
        <v>-0.481</v>
      </c>
      <c r="H120" s="46">
        <f>BVPIs!H125</f>
        <v>-0.315</v>
      </c>
      <c r="I120" s="139">
        <f>BVPIs!I125</f>
        <v>-0.537</v>
      </c>
      <c r="J120" s="22" t="str">
        <f>BVPIs!J125</f>
        <v>Yes</v>
      </c>
      <c r="K120" s="22">
        <f>BVPIs!K125</f>
        <v>-0.537</v>
      </c>
      <c r="L120" s="22" t="str">
        <f>BVPIs!L125</f>
        <v>Yes</v>
      </c>
      <c r="M120" s="22">
        <f>BVPIs!M125</f>
        <v>-0.537</v>
      </c>
      <c r="N120" s="22" t="str">
        <f>BVPIs!N125</f>
        <v>Yes</v>
      </c>
      <c r="O120" s="22">
        <f>BVPIs!O125</f>
        <v>0</v>
      </c>
      <c r="P120" s="22">
        <f>BVPIs!P125</f>
        <v>-0.537</v>
      </c>
      <c r="Q120" s="22" t="str">
        <f>BVPIs!Q125</f>
        <v>2006/07 outturn relates to 2005 calendar year data</v>
      </c>
    </row>
    <row r="121" spans="1:17" ht="49.5" customHeight="1">
      <c r="A121" s="22">
        <f>BVPIs!A126</f>
        <v>99</v>
      </c>
      <c r="B121" s="22" t="str">
        <f>BVPIs!B126</f>
        <v>ci</v>
      </c>
      <c r="C121" s="22" t="str">
        <f>BVPIs!C126</f>
        <v>Number of people killed or seriously injured in road traffic collisions</v>
      </c>
      <c r="D121" s="22" t="str">
        <f>BVPIs!D126</f>
        <v>Low</v>
      </c>
      <c r="E121" s="22">
        <f>BVPIs!E126</f>
        <v>0</v>
      </c>
      <c r="F121" s="22">
        <f>BVPIs!F126</f>
        <v>2480</v>
      </c>
      <c r="G121" s="138">
        <f>BVPIs!G126</f>
        <v>2254</v>
      </c>
      <c r="H121" s="25">
        <f>BVPIs!H126</f>
        <v>2475</v>
      </c>
      <c r="I121" s="139">
        <f>BVPIs!I126</f>
        <v>2519</v>
      </c>
      <c r="J121" s="22" t="str">
        <f>BVPIs!J126</f>
        <v>No</v>
      </c>
      <c r="K121" s="22">
        <f>BVPIs!K126</f>
        <v>2519</v>
      </c>
      <c r="L121" s="22" t="str">
        <f>BVPIs!L126</f>
        <v>No</v>
      </c>
      <c r="M121" s="22">
        <f>BVPIs!M126</f>
        <v>2519</v>
      </c>
      <c r="N121" s="22" t="str">
        <f>BVPIs!N126</f>
        <v>Yes</v>
      </c>
      <c r="O121" s="22">
        <f>BVPIs!O126</f>
        <v>0</v>
      </c>
      <c r="P121" s="22">
        <f>BVPIs!P126</f>
        <v>2519</v>
      </c>
      <c r="Q121" s="22" t="str">
        <f>BVPIs!Q126</f>
        <v>2006/07 outturn relates to 2005 calendar year data</v>
      </c>
    </row>
    <row r="122" spans="1:17" ht="63">
      <c r="A122" s="22">
        <f>BVPIs!A127</f>
        <v>99</v>
      </c>
      <c r="B122" s="22" t="str">
        <f>BVPIs!B127</f>
        <v>cii</v>
      </c>
      <c r="C122" s="22" t="str">
        <f>BVPIs!C127</f>
        <v>Percentage change in the number of children (aged under 16 years) killed or seriously injured in road traffic collisions since the 1994-8 average</v>
      </c>
      <c r="D122" s="22" t="str">
        <f>BVPIs!D127</f>
        <v>Low</v>
      </c>
      <c r="E122" s="22">
        <f>BVPIs!E127</f>
        <v>0</v>
      </c>
      <c r="F122" s="22">
        <f>BVPIs!F127</f>
        <v>-0.124</v>
      </c>
      <c r="G122" s="138">
        <f>BVPIs!G127</f>
        <v>-0.091</v>
      </c>
      <c r="H122" s="59">
        <f>BVPIs!H127</f>
        <v>-0.02</v>
      </c>
      <c r="I122" s="139">
        <f>BVPIs!I127</f>
        <v>0.118</v>
      </c>
      <c r="J122" s="22" t="str">
        <f>BVPIs!J127</f>
        <v>No</v>
      </c>
      <c r="K122" s="22">
        <f>BVPIs!K127</f>
        <v>0.118</v>
      </c>
      <c r="L122" s="22" t="str">
        <f>BVPIs!L127</f>
        <v>No</v>
      </c>
      <c r="M122" s="22">
        <f>BVPIs!M127</f>
        <v>0.12</v>
      </c>
      <c r="N122" s="22" t="str">
        <f>BVPIs!N127</f>
        <v>No</v>
      </c>
      <c r="O122" s="22">
        <f>BVPIs!O127</f>
        <v>0</v>
      </c>
      <c r="P122" s="22">
        <f>BVPIs!P127</f>
        <v>0.12</v>
      </c>
      <c r="Q122" s="22" t="str">
        <f>BVPIs!Q127</f>
        <v>2006/07 outturn relates to 2005 calendar year data</v>
      </c>
    </row>
    <row r="123" spans="1:17" ht="63" customHeight="1">
      <c r="A123" s="22">
        <f>BVPIs!A128</f>
        <v>99</v>
      </c>
      <c r="B123" s="22" t="str">
        <f>BVPIs!B128</f>
        <v>ciii</v>
      </c>
      <c r="C123" s="22" t="str">
        <f>BVPIs!C128</f>
        <v>Percentage change in the number of people slightly injured in road traffic collisions since the 1994-8 average</v>
      </c>
      <c r="D123" s="22" t="str">
        <f>BVPIs!D128</f>
        <v>Low</v>
      </c>
      <c r="E123" s="22" t="str">
        <f>BVPIs!E128</f>
        <v>Environment</v>
      </c>
      <c r="F123" s="22">
        <f>BVPIs!F128</f>
        <v>-0.09</v>
      </c>
      <c r="G123" s="138">
        <f>BVPIs!G128</f>
        <v>-0.173</v>
      </c>
      <c r="H123" s="46">
        <f>BVPIs!H128</f>
        <v>-0.092</v>
      </c>
      <c r="I123" s="139">
        <f>BVPIs!I128</f>
        <v>-0.076</v>
      </c>
      <c r="J123" s="22" t="str">
        <f>BVPIs!J128</f>
        <v>No</v>
      </c>
      <c r="K123" s="22">
        <f>BVPIs!K128</f>
        <v>-0.076</v>
      </c>
      <c r="L123" s="22" t="str">
        <f>BVPIs!L128</f>
        <v>No</v>
      </c>
      <c r="M123" s="22">
        <f>BVPIs!M128</f>
        <v>-0.076</v>
      </c>
      <c r="N123" s="22" t="str">
        <f>BVPIs!N128</f>
        <v>No</v>
      </c>
      <c r="O123" s="22" t="str">
        <f>BVPIs!O128</f>
        <v>Yes</v>
      </c>
      <c r="P123" s="22">
        <f>BVPIs!P128</f>
        <v>-0.076</v>
      </c>
      <c r="Q123" s="22" t="str">
        <f>BVPIs!Q128</f>
        <v>2006/07 outturn relates to 2005 calendar year data</v>
      </c>
    </row>
    <row r="124" spans="1:17" ht="63">
      <c r="A124" s="22">
        <f>BVPIs!A129</f>
        <v>100</v>
      </c>
      <c r="B124" s="22">
        <f>BVPIs!B129</f>
        <v>0</v>
      </c>
      <c r="C124" s="22" t="str">
        <f>BVPIs!C129</f>
        <v>Number of days temporary traffic controls or road closure caused by roadworks per kilometre of traffic sensitive roads</v>
      </c>
      <c r="D124" s="22" t="str">
        <f>BVPIs!D129</f>
        <v>Low</v>
      </c>
      <c r="E124" s="22">
        <f>BVPIs!E129</f>
        <v>0</v>
      </c>
      <c r="F124" s="22">
        <f>BVPIs!F129</f>
        <v>2.4</v>
      </c>
      <c r="G124" s="138">
        <f>BVPIs!G129</f>
        <v>2.6</v>
      </c>
      <c r="H124" s="25">
        <f>BVPIs!H129</f>
        <v>2.4</v>
      </c>
      <c r="I124" s="139">
        <f>BVPIs!I129</f>
        <v>0.11</v>
      </c>
      <c r="J124" s="22" t="str">
        <f>BVPIs!J129</f>
        <v>NCI</v>
      </c>
      <c r="K124" s="22">
        <f>BVPIs!K129</f>
        <v>0.37</v>
      </c>
      <c r="L124" s="22" t="str">
        <f>BVPIs!L129</f>
        <v>Yes</v>
      </c>
      <c r="M124" s="22">
        <f>BVPIs!M129</f>
        <v>0.56</v>
      </c>
      <c r="N124" s="22" t="str">
        <f>BVPIs!N129</f>
        <v>Yes</v>
      </c>
      <c r="O124" s="22">
        <f>BVPIs!O129</f>
        <v>0</v>
      </c>
      <c r="P124" s="22">
        <f>BVPIs!P129</f>
        <v>0.0071</v>
      </c>
      <c r="Q124" s="22" t="str">
        <f>BVPIs!Q129</f>
        <v>To date fewer schemes have been implemented on traffic sensitive roads</v>
      </c>
    </row>
    <row r="125" spans="1:17" ht="47.25">
      <c r="A125" s="22">
        <f>BVPIs!A130</f>
        <v>102</v>
      </c>
      <c r="B125" s="22">
        <f>BVPIs!B130</f>
        <v>0</v>
      </c>
      <c r="C125" s="22" t="str">
        <f>BVPIs!C130</f>
        <v>Number of local bus passenger journeys originating in Oxfordshire undertaken each year</v>
      </c>
      <c r="D125" s="22" t="str">
        <f>BVPIs!D130</f>
        <v>High</v>
      </c>
      <c r="E125" s="22" t="str">
        <f>BVPIs!E130</f>
        <v>Environment</v>
      </c>
      <c r="F125" s="22">
        <f>BVPIs!F130</f>
        <v>34489764</v>
      </c>
      <c r="G125" s="138">
        <f>BVPIs!G130</f>
        <v>33660736</v>
      </c>
      <c r="H125" s="63">
        <f>BVPIs!H130</f>
        <v>33317112</v>
      </c>
      <c r="I125" s="139" t="str">
        <f>BVPIs!I130</f>
        <v>NCI</v>
      </c>
      <c r="J125" s="22" t="str">
        <f>BVPIs!J130</f>
        <v>NCI</v>
      </c>
      <c r="K125" s="22" t="str">
        <f>BVPIs!K130</f>
        <v>NCI</v>
      </c>
      <c r="L125" s="22" t="str">
        <f>BVPIs!L130</f>
        <v>NCI</v>
      </c>
      <c r="M125" s="22" t="str">
        <f>BVPIs!M130</f>
        <v>NCI</v>
      </c>
      <c r="N125" s="22" t="str">
        <f>BVPIs!N130</f>
        <v>NCI</v>
      </c>
      <c r="O125" s="22" t="str">
        <f>BVPIs!O130</f>
        <v>NCI</v>
      </c>
      <c r="P125" s="22" t="str">
        <f>BVPIs!P130</f>
        <v>NCI</v>
      </c>
      <c r="Q125" s="22" t="str">
        <f>BVPIs!Q130</f>
        <v>Q1 &amp; 2 a provisional 4.2 increase on 2005/06</v>
      </c>
    </row>
    <row r="126" spans="1:17" ht="47.25">
      <c r="A126" s="22">
        <f>BVPIs!A131</f>
        <v>109</v>
      </c>
      <c r="B126" s="22" t="str">
        <f>BVPIs!B131</f>
        <v>a</v>
      </c>
      <c r="C126" s="22" t="str">
        <f>BVPIs!C131</f>
        <v>Percentage of major planning applications determined within 13 weeks</v>
      </c>
      <c r="D126" s="22" t="str">
        <f>BVPIs!D131</f>
        <v>High</v>
      </c>
      <c r="E126" s="22" t="str">
        <f>BVPIs!E131</f>
        <v>Environment</v>
      </c>
      <c r="F126" s="22">
        <f>BVPIs!F131</f>
        <v>0.625</v>
      </c>
      <c r="G126" s="138">
        <f>BVPIs!G131</f>
        <v>0.7647</v>
      </c>
      <c r="H126" s="37">
        <f>BVPIs!H131</f>
        <v>0.6</v>
      </c>
      <c r="I126" s="139">
        <f>BVPIs!I131</f>
        <v>0.6667</v>
      </c>
      <c r="J126" s="22" t="str">
        <f>BVPIs!J131</f>
        <v>Yes</v>
      </c>
      <c r="K126" s="22">
        <f>BVPIs!K131</f>
        <v>0.5882</v>
      </c>
      <c r="L126" s="22" t="str">
        <f>BVPIs!L131</f>
        <v>NCI</v>
      </c>
      <c r="M126" s="22">
        <f>BVPIs!M131</f>
        <v>85.71</v>
      </c>
      <c r="N126" s="22" t="str">
        <f>BVPIs!N131</f>
        <v>Yes</v>
      </c>
      <c r="O126" s="22" t="str">
        <f>BVPIs!O131</f>
        <v>Yes</v>
      </c>
      <c r="P126" s="22">
        <f>BVPIs!P131</f>
        <v>0.6</v>
      </c>
      <c r="Q126" s="22">
        <f>BVPIs!Q131</f>
        <v>0</v>
      </c>
    </row>
    <row r="127" spans="1:17" ht="63">
      <c r="A127" s="22">
        <f>BVPIs!A132</f>
        <v>165</v>
      </c>
      <c r="B127" s="22">
        <f>BVPIs!B132</f>
        <v>0</v>
      </c>
      <c r="C127" s="22" t="str">
        <f>BVPIs!C132</f>
        <v>Percentage of pedestrian crossings with facilities for disabled people as a proportion of all crossings in the local authority area</v>
      </c>
      <c r="D127" s="22" t="str">
        <f>BVPIs!D132</f>
        <v>High</v>
      </c>
      <c r="E127" s="22" t="str">
        <f>BVPIs!E132</f>
        <v>Environment</v>
      </c>
      <c r="F127" s="22">
        <f>BVPIs!F132</f>
        <v>0.509</v>
      </c>
      <c r="G127" s="138">
        <f>BVPIs!G132</f>
        <v>0.65</v>
      </c>
      <c r="H127" s="37">
        <f>BVPIs!H132</f>
        <v>0.76</v>
      </c>
      <c r="I127" s="139">
        <f>BVPIs!I132</f>
        <v>0.667</v>
      </c>
      <c r="J127" s="22" t="str">
        <f>BVPIs!J132</f>
        <v>Yes</v>
      </c>
      <c r="K127" s="22">
        <f>BVPIs!K132</f>
        <v>0.703</v>
      </c>
      <c r="L127" s="22" t="str">
        <f>BVPIs!L132</f>
        <v>Yes</v>
      </c>
      <c r="M127" s="22">
        <f>BVPIs!M132</f>
        <v>0.727</v>
      </c>
      <c r="N127" s="22" t="str">
        <f>BVPIs!N132</f>
        <v>Yes</v>
      </c>
      <c r="O127" s="22" t="str">
        <f>BVPIs!O132</f>
        <v>Yes</v>
      </c>
      <c r="P127" s="22">
        <f>BVPIs!P132</f>
        <v>0.766</v>
      </c>
      <c r="Q127" s="22" t="str">
        <f>BVPIs!Q132</f>
        <v>Should take us above CPA lower threshold.</v>
      </c>
    </row>
    <row r="128" spans="1:17" ht="31.5">
      <c r="A128" s="22">
        <f>BVPIs!A133</f>
        <v>166</v>
      </c>
      <c r="B128" s="22" t="str">
        <f>BVPIs!B133</f>
        <v>b</v>
      </c>
      <c r="C128" s="22" t="str">
        <f>BVPIs!C133</f>
        <v>Percentage achieved of Trading Standards best practice checklist</v>
      </c>
      <c r="D128" s="22" t="str">
        <f>BVPIs!D133</f>
        <v>High</v>
      </c>
      <c r="E128" s="22">
        <f>BVPIs!E133</f>
        <v>0</v>
      </c>
      <c r="F128" s="22">
        <f>BVPIs!F133</f>
        <v>1</v>
      </c>
      <c r="G128" s="138">
        <f>BVPIs!G133</f>
        <v>1</v>
      </c>
      <c r="H128" s="36">
        <f>BVPIs!H133</f>
        <v>1</v>
      </c>
      <c r="I128" s="139">
        <f>BVPIs!I133</f>
        <v>1</v>
      </c>
      <c r="J128" s="22" t="str">
        <f>BVPIs!J133</f>
        <v>Yes</v>
      </c>
      <c r="K128" s="22">
        <f>BVPIs!K133</f>
        <v>1</v>
      </c>
      <c r="L128" s="22" t="str">
        <f>BVPIs!L133</f>
        <v>Yes</v>
      </c>
      <c r="M128" s="22">
        <f>BVPIs!M133</f>
        <v>1</v>
      </c>
      <c r="N128" s="22" t="str">
        <f>BVPIs!N133</f>
        <v>Yes</v>
      </c>
      <c r="O128" s="22" t="str">
        <f>BVPIs!O133</f>
        <v>Yes</v>
      </c>
      <c r="P128" s="22">
        <f>BVPIs!P133</f>
        <v>1</v>
      </c>
      <c r="Q128" s="22" t="str">
        <f>BVPIs!Q133</f>
        <v>to be confirmed</v>
      </c>
    </row>
    <row r="129" spans="1:17" ht="47.25" customHeight="1">
      <c r="A129" s="22">
        <f>BVPIs!A134</f>
        <v>178</v>
      </c>
      <c r="B129" s="22">
        <f>BVPIs!B134</f>
        <v>0</v>
      </c>
      <c r="C129" s="22" t="str">
        <f>BVPIs!C134</f>
        <v>Percentage of the total length of rights of way in Oxfordshire that are easy to use by the general public</v>
      </c>
      <c r="D129" s="22" t="str">
        <f>BVPIs!D134</f>
        <v>High</v>
      </c>
      <c r="E129" s="22" t="str">
        <f>BVPIs!E134</f>
        <v>Environment</v>
      </c>
      <c r="F129" s="22">
        <f>BVPIs!F134</f>
        <v>0.645</v>
      </c>
      <c r="G129" s="138">
        <f>BVPIs!G134</f>
        <v>0.63</v>
      </c>
      <c r="H129" s="37">
        <f>BVPIs!H134</f>
        <v>0.66</v>
      </c>
      <c r="I129" s="139">
        <f>BVPIs!I134</f>
        <v>0.7</v>
      </c>
      <c r="J129" s="22" t="str">
        <f>BVPIs!J134</f>
        <v>Yes</v>
      </c>
      <c r="K129" s="22">
        <f>BVPIs!K134</f>
        <v>0.7</v>
      </c>
      <c r="L129" s="22" t="str">
        <f>BVPIs!L134</f>
        <v>Yes</v>
      </c>
      <c r="M129" s="22">
        <f>BVPIs!M134</f>
        <v>0.78</v>
      </c>
      <c r="N129" s="22" t="str">
        <f>BVPIs!N134</f>
        <v>Yes</v>
      </c>
      <c r="O129" s="22" t="str">
        <f>BVPIs!O134</f>
        <v>NCI</v>
      </c>
      <c r="P129" s="22">
        <f>BVPIs!P134</f>
        <v>0</v>
      </c>
      <c r="Q129" s="22" t="str">
        <f>BVPIs!Q134</f>
        <v>Data based on first of two sample surveys for year No other surveys planned this year</v>
      </c>
    </row>
    <row r="130" spans="1:17" ht="47.25">
      <c r="A130" s="22">
        <f>BVPIs!A135</f>
        <v>187</v>
      </c>
      <c r="B130" s="22">
        <f>BVPIs!B135</f>
        <v>0</v>
      </c>
      <c r="C130" s="22" t="str">
        <f>BVPIs!C135</f>
        <v>Percentage of footway network where structural maintenance should be considered</v>
      </c>
      <c r="D130" s="22" t="str">
        <f>BVPIs!D135</f>
        <v>Low</v>
      </c>
      <c r="E130" s="22" t="str">
        <f>BVPIs!E135</f>
        <v>Environment</v>
      </c>
      <c r="F130" s="22">
        <f>BVPIs!F135</f>
        <v>0.305</v>
      </c>
      <c r="G130" s="138">
        <f>BVPIs!G135</f>
        <v>0.2605</v>
      </c>
      <c r="H130" s="37">
        <f>BVPIs!H135</f>
        <v>0.3</v>
      </c>
      <c r="I130" s="139" t="str">
        <f>BVPIs!I135</f>
        <v>NCI</v>
      </c>
      <c r="J130" s="22" t="str">
        <f>BVPIs!J135</f>
        <v>NCI</v>
      </c>
      <c r="K130" s="22" t="str">
        <f>BVPIs!K135</f>
        <v>NCI</v>
      </c>
      <c r="L130" s="22" t="str">
        <f>BVPIs!L135</f>
        <v>NCI</v>
      </c>
      <c r="M130" s="22" t="str">
        <f>BVPIs!M135</f>
        <v>NCI</v>
      </c>
      <c r="N130" s="22" t="str">
        <f>BVPIs!N135</f>
        <v>NCI</v>
      </c>
      <c r="O130" s="22" t="str">
        <f>BVPIs!O135</f>
        <v>No</v>
      </c>
      <c r="P130" s="22">
        <f>BVPIs!P135</f>
        <v>0.48</v>
      </c>
      <c r="Q130" s="22">
        <f>BVPIs!Q135</f>
        <v>0</v>
      </c>
    </row>
    <row r="131" spans="1:17" ht="63">
      <c r="A131" s="22">
        <f>BVPIs!A136</f>
        <v>200</v>
      </c>
      <c r="B131" s="22" t="str">
        <f>BVPIs!B136</f>
        <v>a</v>
      </c>
      <c r="C131" s="22" t="str">
        <f>BVPIs!C136</f>
        <v>Did the authority submit the Local Development Scheme by 28th March 2005 and thereafter maintain a 3-year rolling programme?</v>
      </c>
      <c r="D131" s="22" t="str">
        <f>BVPIs!D136</f>
        <v>Not Applicable</v>
      </c>
      <c r="E131" s="22">
        <f>BVPIs!E136</f>
        <v>0</v>
      </c>
      <c r="F131" s="22" t="str">
        <f>BVPIs!F136</f>
        <v>No</v>
      </c>
      <c r="G131" s="138" t="str">
        <f>BVPIs!G136</f>
        <v>Yes</v>
      </c>
      <c r="H131" s="27" t="str">
        <f>BVPIs!H136</f>
        <v>Yes</v>
      </c>
      <c r="I131" s="139" t="str">
        <f>BVPIs!I136</f>
        <v>Yes</v>
      </c>
      <c r="J131" s="22" t="str">
        <f>BVPIs!J136</f>
        <v>Yes</v>
      </c>
      <c r="K131" s="22" t="str">
        <f>BVPIs!K136</f>
        <v>Yes</v>
      </c>
      <c r="L131" s="22" t="str">
        <f>BVPIs!L136</f>
        <v>Yes</v>
      </c>
      <c r="M131" s="22" t="str">
        <f>BVPIs!M136</f>
        <v>Yes</v>
      </c>
      <c r="N131" s="22" t="str">
        <f>BVPIs!N136</f>
        <v>Yes</v>
      </c>
      <c r="O131" s="22" t="str">
        <f>BVPIs!O136</f>
        <v>Yes</v>
      </c>
      <c r="P131" s="22">
        <f>BVPIs!P136</f>
        <v>0</v>
      </c>
      <c r="Q131" s="22">
        <f>BVPIs!Q136</f>
        <v>0</v>
      </c>
    </row>
    <row r="132" spans="1:17" ht="47.25">
      <c r="A132" s="22">
        <f>BVPIs!A137</f>
        <v>200</v>
      </c>
      <c r="B132" s="22" t="str">
        <f>BVPIs!B137</f>
        <v>b</v>
      </c>
      <c r="C132" s="22" t="str">
        <f>BVPIs!C137</f>
        <v>Has the authority met the milestones which the current Local Development Scheme sets out?</v>
      </c>
      <c r="D132" s="22" t="str">
        <f>BVPIs!D137</f>
        <v>Not Applicable</v>
      </c>
      <c r="E132" s="22">
        <f>BVPIs!E137</f>
        <v>0</v>
      </c>
      <c r="F132" s="22" t="str">
        <f>BVPIs!F137</f>
        <v>No</v>
      </c>
      <c r="G132" s="138" t="str">
        <f>BVPIs!G137</f>
        <v>Yes</v>
      </c>
      <c r="H132" s="27" t="str">
        <f>BVPIs!H137</f>
        <v>Yes</v>
      </c>
      <c r="I132" s="139" t="str">
        <f>BVPIs!I137</f>
        <v>Yes</v>
      </c>
      <c r="J132" s="22" t="str">
        <f>BVPIs!J137</f>
        <v>Yes</v>
      </c>
      <c r="K132" s="22" t="str">
        <f>BVPIs!K137</f>
        <v>Yes</v>
      </c>
      <c r="L132" s="22" t="str">
        <f>BVPIs!L137</f>
        <v>Yes</v>
      </c>
      <c r="M132" s="22" t="str">
        <f>BVPIs!M137</f>
        <v>Yes</v>
      </c>
      <c r="N132" s="22" t="str">
        <f>BVPIs!N137</f>
        <v>No</v>
      </c>
      <c r="O132" s="22" t="str">
        <f>BVPIs!O137</f>
        <v>No </v>
      </c>
      <c r="P132" s="22">
        <f>BVPIs!P137</f>
        <v>0</v>
      </c>
      <c r="Q132" s="22">
        <f>BVPIs!Q137</f>
        <v>0</v>
      </c>
    </row>
    <row r="133" spans="1:17" ht="47.25">
      <c r="A133" s="22">
        <f>BVPIs!A138</f>
        <v>200</v>
      </c>
      <c r="B133" s="22" t="str">
        <f>BVPIs!B138</f>
        <v>c</v>
      </c>
      <c r="C133" s="22" t="str">
        <f>BVPIs!C138</f>
        <v>Did the Local Planning Authority publish an annual monitoring report by 31st December each year?</v>
      </c>
      <c r="D133" s="22" t="str">
        <f>BVPIs!D138</f>
        <v>Not Applicable</v>
      </c>
      <c r="E133" s="22">
        <f>BVPIs!E138</f>
        <v>0</v>
      </c>
      <c r="F133" s="22" t="str">
        <f>BVPIs!F138</f>
        <v>Not Applicable</v>
      </c>
      <c r="G133" s="138" t="str">
        <f>BVPIs!G138</f>
        <v>Yes</v>
      </c>
      <c r="H133" s="27" t="str">
        <f>BVPIs!H138</f>
        <v>Yes</v>
      </c>
      <c r="I133" s="139" t="str">
        <f>BVPIs!I138</f>
        <v>Yes</v>
      </c>
      <c r="J133" s="22" t="str">
        <f>BVPIs!J138</f>
        <v>Yes</v>
      </c>
      <c r="K133" s="22" t="str">
        <f>BVPIs!K138</f>
        <v>Yes</v>
      </c>
      <c r="L133" s="22" t="str">
        <f>BVPIs!L138</f>
        <v>Yes</v>
      </c>
      <c r="M133" s="22" t="str">
        <f>BVPIs!M138</f>
        <v>Yes</v>
      </c>
      <c r="N133" s="22" t="str">
        <f>BVPIs!N138</f>
        <v>Yes</v>
      </c>
      <c r="O133" s="22" t="str">
        <f>BVPIs!O138</f>
        <v>Yes</v>
      </c>
      <c r="P133" s="22">
        <f>BVPIs!P138</f>
        <v>0</v>
      </c>
      <c r="Q133" s="22">
        <f>BVPIs!Q138</f>
        <v>0</v>
      </c>
    </row>
    <row r="134" spans="1:17" ht="63">
      <c r="A134" s="22">
        <f>BVPIs!A139</f>
        <v>215</v>
      </c>
      <c r="B134" s="22" t="str">
        <f>BVPIs!B139</f>
        <v>a</v>
      </c>
      <c r="C134" s="22" t="str">
        <f>BVPIs!C139</f>
        <v>Average number of days taken to repair a street lighting fault which is under the control of the local authority</v>
      </c>
      <c r="D134" s="22" t="str">
        <f>BVPIs!D139</f>
        <v>Low</v>
      </c>
      <c r="E134" s="22">
        <f>BVPIs!E139</f>
        <v>0</v>
      </c>
      <c r="F134" s="22" t="str">
        <f>BVPIs!F139</f>
        <v>New Indicator</v>
      </c>
      <c r="G134" s="138">
        <f>BVPIs!G139</f>
        <v>4.2</v>
      </c>
      <c r="H134" s="25">
        <f>BVPIs!H139</f>
        <v>4</v>
      </c>
      <c r="I134" s="139">
        <f>BVPIs!I139</f>
        <v>3.78</v>
      </c>
      <c r="J134" s="22" t="str">
        <f>BVPIs!J139</f>
        <v>Yes</v>
      </c>
      <c r="K134" s="22">
        <f>BVPIs!K139</f>
        <v>0.0414</v>
      </c>
      <c r="L134" s="22" t="str">
        <f>BVPIs!L139</f>
        <v>NCI</v>
      </c>
      <c r="M134" s="22">
        <f>BVPIs!M139</f>
        <v>0.0362</v>
      </c>
      <c r="N134" s="22" t="str">
        <f>BVPIs!N139</f>
        <v>Yes</v>
      </c>
      <c r="O134" s="22" t="str">
        <f>BVPIs!O139</f>
        <v>Yes</v>
      </c>
      <c r="P134" s="22">
        <f>BVPIs!P139</f>
        <v>0.0381</v>
      </c>
      <c r="Q134" s="22" t="str">
        <f>BVPIs!Q139</f>
        <v>This is a provisional figure</v>
      </c>
    </row>
    <row r="135" spans="1:17" ht="63">
      <c r="A135" s="22">
        <f>BVPIs!A140</f>
        <v>215</v>
      </c>
      <c r="B135" s="22" t="str">
        <f>BVPIs!B140</f>
        <v>b</v>
      </c>
      <c r="C135" s="22" t="str">
        <f>BVPIs!C140</f>
        <v>Average number of days taken to repair a street lighting fault, where response time is under the control of a Distribution Network Operator</v>
      </c>
      <c r="D135" s="22" t="str">
        <f>BVPIs!D140</f>
        <v>Low</v>
      </c>
      <c r="E135" s="22">
        <f>BVPIs!E140</f>
        <v>0</v>
      </c>
      <c r="F135" s="22" t="str">
        <f>BVPIs!F140</f>
        <v>New Indicator</v>
      </c>
      <c r="G135" s="138">
        <f>BVPIs!G140</f>
        <v>18.93</v>
      </c>
      <c r="H135" s="25">
        <f>BVPIs!H140</f>
        <v>19</v>
      </c>
      <c r="I135" s="139">
        <f>BVPIs!I140</f>
        <v>16.38</v>
      </c>
      <c r="J135" s="22" t="str">
        <f>BVPIs!J140</f>
        <v>Yes</v>
      </c>
      <c r="K135" s="22">
        <f>BVPIs!K140</f>
        <v>0.2744</v>
      </c>
      <c r="L135" s="22" t="str">
        <f>BVPIs!L140</f>
        <v>NCI</v>
      </c>
      <c r="M135" s="22">
        <f>BVPIs!M140</f>
        <v>0.2714</v>
      </c>
      <c r="N135" s="22" t="str">
        <f>BVPIs!N140</f>
        <v>NCI</v>
      </c>
      <c r="O135" s="22" t="str">
        <f>BVPIs!O140</f>
        <v>NCI</v>
      </c>
      <c r="P135" s="22">
        <f>BVPIs!P140</f>
        <v>0.2642</v>
      </c>
      <c r="Q135" s="22" t="str">
        <f>BVPIs!Q140</f>
        <v>This BVPI is not within our control</v>
      </c>
    </row>
    <row r="136" spans="1:17" ht="47.25">
      <c r="A136" s="22">
        <f>BVPIs!A141</f>
        <v>223</v>
      </c>
      <c r="B136" s="22">
        <f>BVPIs!B141</f>
        <v>0</v>
      </c>
      <c r="C136" s="22" t="str">
        <f>BVPIs!C141</f>
        <v>Percentage of the principal road network where structural maintenance should be considered</v>
      </c>
      <c r="D136" s="22" t="str">
        <f>BVPIs!D141</f>
        <v>Low</v>
      </c>
      <c r="E136" s="22" t="str">
        <f>BVPIs!E141</f>
        <v>Environment</v>
      </c>
      <c r="F136" s="22">
        <f>BVPIs!F141</f>
        <v>0.287</v>
      </c>
      <c r="G136" s="138">
        <f>BVPIs!G141</f>
        <v>0.0647</v>
      </c>
      <c r="H136" s="37">
        <f>BVPIs!H141</f>
        <v>0.25</v>
      </c>
      <c r="I136" s="139" t="str">
        <f>BVPIs!I141</f>
        <v>NCI</v>
      </c>
      <c r="J136" s="22" t="str">
        <f>BVPIs!J141</f>
        <v>NCI</v>
      </c>
      <c r="K136" s="22" t="str">
        <f>BVPIs!K141</f>
        <v>NCI</v>
      </c>
      <c r="L136" s="22" t="str">
        <f>BVPIs!L141</f>
        <v>NCI</v>
      </c>
      <c r="M136" s="22" t="str">
        <f>BVPIs!M141</f>
        <v>NCI</v>
      </c>
      <c r="N136" s="22" t="str">
        <f>BVPIs!N141</f>
        <v>NCI</v>
      </c>
      <c r="O136" s="22" t="str">
        <f>BVPIs!O141</f>
        <v>NCI</v>
      </c>
      <c r="P136" s="22">
        <f>BVPIs!P141</f>
        <v>0.07</v>
      </c>
      <c r="Q136" s="22" t="str">
        <f>BVPIs!Q141</f>
        <v>Outturn cannot be compared with target as the methodology has changed.</v>
      </c>
    </row>
    <row r="137" spans="1:17" ht="47.25">
      <c r="A137" s="22">
        <f>BVPIs!A142</f>
        <v>224</v>
      </c>
      <c r="B137" s="22" t="str">
        <f>BVPIs!B142</f>
        <v>a</v>
      </c>
      <c r="C137" s="22" t="str">
        <f>BVPIs!C142</f>
        <v>Percentage of the non-principal classified road network where maintenance should be considered</v>
      </c>
      <c r="D137" s="22" t="str">
        <f>BVPIs!D142</f>
        <v>Low</v>
      </c>
      <c r="E137" s="22" t="str">
        <f>BVPIs!E142</f>
        <v>Environment</v>
      </c>
      <c r="F137" s="22">
        <f>BVPIs!F142</f>
        <v>0.253</v>
      </c>
      <c r="G137" s="138">
        <f>BVPIs!G142</f>
        <v>0.2319</v>
      </c>
      <c r="H137" s="37">
        <f>BVPIs!H142</f>
        <v>0.5</v>
      </c>
      <c r="I137" s="139" t="str">
        <f>BVPIs!I142</f>
        <v>NCI</v>
      </c>
      <c r="J137" s="22" t="str">
        <f>BVPIs!J142</f>
        <v>NCI</v>
      </c>
      <c r="K137" s="22" t="str">
        <f>BVPIs!K142</f>
        <v>NCI</v>
      </c>
      <c r="L137" s="22" t="str">
        <f>BVPIs!L142</f>
        <v>NCI</v>
      </c>
      <c r="M137" s="22">
        <f>BVPIs!M142</f>
        <v>0.15</v>
      </c>
      <c r="N137" s="22" t="str">
        <f>BVPIs!N142</f>
        <v>Yes</v>
      </c>
      <c r="O137" s="22" t="str">
        <f>BVPIs!O142</f>
        <v>NCI</v>
      </c>
      <c r="P137" s="22">
        <f>BVPIs!P142</f>
        <v>0.15</v>
      </c>
      <c r="Q137" s="22" t="str">
        <f>BVPIs!Q142</f>
        <v>See comment above. On track.</v>
      </c>
    </row>
    <row r="138" spans="1:17" ht="47.25">
      <c r="A138" s="22">
        <f>BVPIs!A147</f>
        <v>224</v>
      </c>
      <c r="B138" s="22" t="str">
        <f>BVPIs!B147</f>
        <v>b</v>
      </c>
      <c r="C138" s="22" t="str">
        <f>BVPIs!C147</f>
        <v>Percentage of the unclassified road network where maintenance should be considered</v>
      </c>
      <c r="D138" s="22" t="str">
        <f>BVPIs!D147</f>
        <v>Low</v>
      </c>
      <c r="E138" s="22" t="str">
        <f>BVPIs!E147</f>
        <v>Environment</v>
      </c>
      <c r="F138" s="22">
        <f>BVPIs!F147</f>
        <v>0.133</v>
      </c>
      <c r="G138" s="138">
        <f>BVPIs!G147</f>
        <v>0.092</v>
      </c>
      <c r="H138" s="37">
        <f>BVPIs!H147</f>
        <v>0.09</v>
      </c>
      <c r="I138" s="139" t="str">
        <f>BVPIs!I147</f>
        <v>NCI</v>
      </c>
      <c r="J138" s="22" t="str">
        <f>BVPIs!J147</f>
        <v>NCI</v>
      </c>
      <c r="K138" s="22" t="str">
        <f>BVPIs!K147</f>
        <v>NCI</v>
      </c>
      <c r="L138" s="22" t="str">
        <f>BVPIs!L147</f>
        <v>NCI</v>
      </c>
      <c r="M138" s="22" t="str">
        <f>BVPIs!M147</f>
        <v>NCI</v>
      </c>
      <c r="N138" s="22" t="str">
        <f>BVPIs!N147</f>
        <v>NCI</v>
      </c>
      <c r="O138" s="22" t="str">
        <f>BVPIs!O147</f>
        <v>Yes</v>
      </c>
      <c r="P138" s="22">
        <f>BVPIs!P147</f>
        <v>0.17</v>
      </c>
      <c r="Q138" s="22" t="str">
        <f>BVPIs!Q147</f>
        <v>See comment above on BVPI 223. Result just on track.</v>
      </c>
    </row>
    <row r="139" spans="1:17" ht="19.5" customHeight="1">
      <c r="A139" s="22" t="str">
        <f>BVPIs!A148</f>
        <v>RESOURCES</v>
      </c>
      <c r="B139" s="22">
        <f>BVPIs!B148</f>
        <v>0</v>
      </c>
      <c r="C139" s="22">
        <f>BVPIs!C148</f>
        <v>0</v>
      </c>
      <c r="D139" s="22">
        <f>BVPIs!D148</f>
        <v>0</v>
      </c>
      <c r="E139" s="22">
        <f>BVPIs!E148</f>
        <v>0</v>
      </c>
      <c r="F139" s="22">
        <f>BVPIs!F148</f>
        <v>0</v>
      </c>
      <c r="G139" s="138">
        <f>BVPIs!G148</f>
        <v>0</v>
      </c>
      <c r="H139" s="147">
        <f>BVPIs!H148</f>
        <v>0</v>
      </c>
      <c r="I139" s="139">
        <f>BVPIs!I148</f>
        <v>0</v>
      </c>
      <c r="J139" s="22">
        <f>BVPIs!J148</f>
        <v>0</v>
      </c>
      <c r="K139" s="22">
        <f>BVPIs!K148</f>
        <v>0</v>
      </c>
      <c r="L139" s="22">
        <f>BVPIs!L148</f>
        <v>0</v>
      </c>
      <c r="M139" s="22">
        <f>BVPIs!M148</f>
        <v>0</v>
      </c>
      <c r="N139" s="22">
        <f>BVPIs!N148</f>
        <v>0</v>
      </c>
      <c r="O139" s="22">
        <f>BVPIs!O148</f>
        <v>0</v>
      </c>
      <c r="P139" s="22">
        <f>BVPIs!P148</f>
        <v>0</v>
      </c>
      <c r="Q139" s="22">
        <f>BVPIs!Q148</f>
        <v>0</v>
      </c>
    </row>
    <row r="140" spans="1:17" ht="63">
      <c r="A140" s="22">
        <f>BVPIs!A149</f>
        <v>8</v>
      </c>
      <c r="B140" s="22">
        <f>BVPIs!B149</f>
        <v>0</v>
      </c>
      <c r="C140" s="22" t="str">
        <f>BVPIs!C149</f>
        <v>Percentage of invoices for commercial goods and services paid within 30 days of receipt or within the agreed payment terms</v>
      </c>
      <c r="D140" s="22" t="str">
        <f>BVPIs!D149</f>
        <v>High</v>
      </c>
      <c r="E140" s="22">
        <f>BVPIs!E149</f>
        <v>0</v>
      </c>
      <c r="F140" s="22">
        <f>BVPIs!F149</f>
        <v>87.15</v>
      </c>
      <c r="G140" s="138">
        <f>BVPIs!G149</f>
        <v>0.8667</v>
      </c>
      <c r="H140" s="37">
        <f>BVPIs!H149</f>
        <v>0.95</v>
      </c>
      <c r="I140" s="139">
        <f>BVPIs!I149</f>
        <v>0.915</v>
      </c>
      <c r="J140" s="22" t="str">
        <f>BVPIs!J149</f>
        <v>No</v>
      </c>
      <c r="K140" s="22">
        <f>BVPIs!K149</f>
        <v>0.924</v>
      </c>
      <c r="L140" s="22" t="str">
        <f>BVPIs!L149</f>
        <v>No</v>
      </c>
      <c r="M140" s="22">
        <f>BVPIs!M149</f>
        <v>0.925</v>
      </c>
      <c r="N140" s="22" t="str">
        <f>BVPIs!N149</f>
        <v>No</v>
      </c>
      <c r="O140" s="22">
        <f>BVPIs!O149</f>
        <v>0</v>
      </c>
      <c r="P140" s="22">
        <f>BVPIs!P149</f>
        <v>0</v>
      </c>
      <c r="Q140" s="22">
        <f>BVPIs!Q149</f>
        <v>0</v>
      </c>
    </row>
    <row r="141" spans="1:17" ht="31.5">
      <c r="A141" s="22">
        <f>BVPIs!A150</f>
        <v>11</v>
      </c>
      <c r="B141" s="22" t="str">
        <f>BVPIs!B150</f>
        <v>a</v>
      </c>
      <c r="C141" s="22" t="str">
        <f>BVPIs!C150</f>
        <v>Percentage of top-paid 5% of staff who are women</v>
      </c>
      <c r="D141" s="22" t="str">
        <f>BVPIs!D150</f>
        <v>High</v>
      </c>
      <c r="E141" s="22">
        <f>BVPIs!E150</f>
        <v>0</v>
      </c>
      <c r="F141" s="22">
        <f>BVPIs!F150</f>
        <v>45.62</v>
      </c>
      <c r="G141" s="138">
        <f>BVPIs!G150</f>
        <v>0.4435</v>
      </c>
      <c r="H141" s="37">
        <f>BVPIs!H150</f>
        <v>0.45</v>
      </c>
      <c r="I141" s="139">
        <f>BVPIs!I150</f>
        <v>0.437</v>
      </c>
      <c r="J141" s="22" t="str">
        <f>BVPIs!J150</f>
        <v>Yes</v>
      </c>
      <c r="K141" s="22">
        <f>BVPIs!K150</f>
        <v>0.4496</v>
      </c>
      <c r="L141" s="22" t="str">
        <f>BVPIs!L150</f>
        <v>Yes</v>
      </c>
      <c r="M141" s="22">
        <f>BVPIs!M150</f>
        <v>0.4574</v>
      </c>
      <c r="N141" s="22" t="str">
        <f>BVPIs!N150</f>
        <v>Yes</v>
      </c>
      <c r="O141" s="22" t="str">
        <f>BVPIs!O150</f>
        <v>Yes</v>
      </c>
      <c r="P141" s="22">
        <f>BVPIs!P150</f>
        <v>0.4582</v>
      </c>
      <c r="Q141" s="22">
        <f>BVPIs!Q150</f>
        <v>0</v>
      </c>
    </row>
    <row r="142" spans="1:17" ht="31.5">
      <c r="A142" s="22">
        <f>BVPIs!A151</f>
        <v>11</v>
      </c>
      <c r="B142" s="22" t="str">
        <f>BVPIs!B151</f>
        <v>b</v>
      </c>
      <c r="C142" s="22" t="str">
        <f>BVPIs!C151</f>
        <v>Percentage of the top 5% of staff who are from an ethnic minority</v>
      </c>
      <c r="D142" s="22" t="str">
        <f>BVPIs!D151</f>
        <v>High</v>
      </c>
      <c r="E142" s="22">
        <f>BVPIs!E151</f>
        <v>0</v>
      </c>
      <c r="F142" s="22">
        <f>BVPIs!F151</f>
        <v>3.55</v>
      </c>
      <c r="G142" s="138">
        <f>BVPIs!G151</f>
        <v>0.0335</v>
      </c>
      <c r="H142" s="39">
        <f>BVPIs!H151</f>
        <v>0.033</v>
      </c>
      <c r="I142" s="139">
        <f>BVPIs!I151</f>
        <v>0.0302</v>
      </c>
      <c r="J142" s="22" t="str">
        <f>BVPIs!J151</f>
        <v>Yes</v>
      </c>
      <c r="K142" s="22">
        <f>BVPIs!K151</f>
        <v>0.036</v>
      </c>
      <c r="L142" s="22" t="str">
        <f>BVPIs!L151</f>
        <v>Yes</v>
      </c>
      <c r="M142" s="22">
        <f>BVPIs!M151</f>
        <v>0.032</v>
      </c>
      <c r="N142" s="22" t="str">
        <f>BVPIs!N151</f>
        <v>Yes</v>
      </c>
      <c r="O142" s="22" t="str">
        <f>BVPIs!O151</f>
        <v>Yes</v>
      </c>
      <c r="P142" s="22">
        <f>BVPIs!P151</f>
        <v>0.0332</v>
      </c>
      <c r="Q142" s="22">
        <f>BVPIs!Q151</f>
        <v>0</v>
      </c>
    </row>
    <row r="143" spans="1:17" ht="31.5">
      <c r="A143" s="22">
        <f>BVPIs!A152</f>
        <v>11</v>
      </c>
      <c r="B143" s="22" t="str">
        <f>BVPIs!B152</f>
        <v>c</v>
      </c>
      <c r="C143" s="22" t="str">
        <f>BVPIs!C152</f>
        <v>Percentage of the top-paid 5% of staff who have a disability</v>
      </c>
      <c r="D143" s="22" t="str">
        <f>BVPIs!D152</f>
        <v>High</v>
      </c>
      <c r="E143" s="22">
        <f>BVPIs!E152</f>
        <v>0</v>
      </c>
      <c r="F143" s="22">
        <f>BVPIs!F152</f>
        <v>0</v>
      </c>
      <c r="G143" s="138">
        <f>BVPIs!G152</f>
        <v>0.0167</v>
      </c>
      <c r="H143" s="39">
        <f>BVPIs!H152</f>
        <v>0.016</v>
      </c>
      <c r="I143" s="139">
        <f>BVPIs!I152</f>
        <v>0.0172</v>
      </c>
      <c r="J143" s="22" t="str">
        <f>BVPIs!J152</f>
        <v>Yes</v>
      </c>
      <c r="K143" s="22">
        <f>BVPIs!K152</f>
        <v>0.016</v>
      </c>
      <c r="L143" s="22" t="str">
        <f>BVPIs!L152</f>
        <v>Yes</v>
      </c>
      <c r="M143" s="22">
        <f>BVPIs!M152</f>
        <v>0.016</v>
      </c>
      <c r="N143" s="22" t="str">
        <f>BVPIs!N152</f>
        <v>Yes</v>
      </c>
      <c r="O143" s="22" t="str">
        <f>BVPIs!O152</f>
        <v>Yes</v>
      </c>
      <c r="P143" s="22">
        <f>BVPIs!P152</f>
        <v>0.0166</v>
      </c>
      <c r="Q143" s="22">
        <f>BVPIs!Q152</f>
        <v>0</v>
      </c>
    </row>
    <row r="144" spans="1:17" ht="31.5">
      <c r="A144" s="22">
        <f>BVPIs!A153</f>
        <v>12</v>
      </c>
      <c r="B144" s="22">
        <f>BVPIs!B153</f>
        <v>0</v>
      </c>
      <c r="C144" s="22" t="str">
        <f>BVPIs!C153</f>
        <v>Number working days/shifts lost due to sickness absence</v>
      </c>
      <c r="D144" s="22" t="str">
        <f>BVPIs!D153</f>
        <v>Low</v>
      </c>
      <c r="E144" s="22">
        <f>BVPIs!E153</f>
        <v>0</v>
      </c>
      <c r="F144" s="22">
        <f>BVPIs!F153</f>
        <v>6.75</v>
      </c>
      <c r="G144" s="138">
        <f>BVPIs!G153</f>
        <v>6.88</v>
      </c>
      <c r="H144" s="25">
        <f>BVPIs!H153</f>
        <v>7.5</v>
      </c>
      <c r="I144" s="139">
        <f>BVPIs!I153</f>
        <v>6.02</v>
      </c>
      <c r="J144" s="22" t="str">
        <f>BVPIs!J153</f>
        <v>Yes</v>
      </c>
      <c r="K144" s="22">
        <f>BVPIs!K153</f>
        <v>5.83</v>
      </c>
      <c r="L144" s="22" t="str">
        <f>BVPIs!L153</f>
        <v>Yes</v>
      </c>
      <c r="M144" s="22">
        <f>BVPIs!M153</f>
        <v>6.23</v>
      </c>
      <c r="N144" s="22" t="str">
        <f>BVPIs!N153</f>
        <v>Yes</v>
      </c>
      <c r="O144" s="22" t="str">
        <f>BVPIs!O153</f>
        <v>Yes</v>
      </c>
      <c r="P144" s="22">
        <f>BVPIs!P153</f>
        <v>6.75</v>
      </c>
      <c r="Q144" s="22">
        <f>BVPIs!Q153</f>
        <v>0</v>
      </c>
    </row>
    <row r="145" spans="1:17" ht="47.25">
      <c r="A145" s="22">
        <f>BVPIs!A154</f>
        <v>14</v>
      </c>
      <c r="B145" s="22">
        <f>BVPIs!B154</f>
        <v>0</v>
      </c>
      <c r="C145" s="22" t="str">
        <f>BVPIs!C154</f>
        <v>The percentage of employees retiring early (excluding ill-health retirements) as a percentage of the total workforce</v>
      </c>
      <c r="D145" s="22" t="str">
        <f>BVPIs!D154</f>
        <v>Low</v>
      </c>
      <c r="E145" s="22">
        <f>BVPIs!E154</f>
        <v>0</v>
      </c>
      <c r="F145" s="22">
        <f>BVPIs!F154</f>
        <v>0.0097</v>
      </c>
      <c r="G145" s="138">
        <f>BVPIs!G154</f>
        <v>0.0107</v>
      </c>
      <c r="H145" s="39">
        <f>BVPIs!H154</f>
        <v>0.011</v>
      </c>
      <c r="I145" s="139">
        <f>BVPIs!I154</f>
        <v>0.0047</v>
      </c>
      <c r="J145" s="22" t="str">
        <f>BVPIs!J154</f>
        <v>Yes</v>
      </c>
      <c r="K145" s="22">
        <f>BVPIs!K154</f>
        <v>0.0132</v>
      </c>
      <c r="L145" s="22" t="str">
        <f>BVPIs!L154</f>
        <v>Yes</v>
      </c>
      <c r="M145" s="22">
        <f>BVPIs!M154</f>
        <v>0.0106</v>
      </c>
      <c r="N145" s="22" t="str">
        <f>BVPIs!N154</f>
        <v>Yes</v>
      </c>
      <c r="O145" s="22" t="str">
        <f>BVPIs!O154</f>
        <v>Yes</v>
      </c>
      <c r="P145" s="22">
        <f>BVPIs!P154</f>
        <v>0.0097</v>
      </c>
      <c r="Q145" s="22">
        <f>BVPIs!Q154</f>
        <v>0</v>
      </c>
    </row>
    <row r="146" spans="1:17" ht="47.25">
      <c r="A146" s="22">
        <f>BVPIs!A155</f>
        <v>15</v>
      </c>
      <c r="B146" s="22">
        <f>BVPIs!B155</f>
        <v>0</v>
      </c>
      <c r="C146" s="22" t="str">
        <f>BVPIs!C155</f>
        <v>Percentage of employees retiring on grounds of ill health as a percentage of the total workforce</v>
      </c>
      <c r="D146" s="22" t="str">
        <f>BVPIs!D155</f>
        <v>Low</v>
      </c>
      <c r="E146" s="22">
        <f>BVPIs!E155</f>
        <v>0</v>
      </c>
      <c r="F146" s="22">
        <f>BVPIs!F155</f>
        <v>0.0014</v>
      </c>
      <c r="G146" s="138">
        <f>BVPIs!G155</f>
        <v>0.0012</v>
      </c>
      <c r="H146" s="39">
        <f>BVPIs!H155</f>
        <v>0.002</v>
      </c>
      <c r="I146" s="139">
        <f>BVPIs!I155</f>
        <v>0.0012</v>
      </c>
      <c r="J146" s="22" t="str">
        <f>BVPIs!J155</f>
        <v>Yes</v>
      </c>
      <c r="K146" s="22">
        <f>BVPIs!K155</f>
        <v>0.001</v>
      </c>
      <c r="L146" s="22" t="str">
        <f>BVPIs!L155</f>
        <v>Yes</v>
      </c>
      <c r="M146" s="22">
        <f>BVPIs!M155</f>
        <v>0.0011</v>
      </c>
      <c r="N146" s="22" t="str">
        <f>BVPIs!N155</f>
        <v>Yes</v>
      </c>
      <c r="O146" s="22" t="str">
        <f>BVPIs!O155</f>
        <v>Yes</v>
      </c>
      <c r="P146" s="22">
        <f>BVPIs!P155</f>
        <v>0.0011</v>
      </c>
      <c r="Q146" s="22">
        <f>BVPIs!Q155</f>
        <v>0</v>
      </c>
    </row>
    <row r="147" spans="1:17" ht="31.5">
      <c r="A147" s="22">
        <f>BVPIs!A156</f>
        <v>16</v>
      </c>
      <c r="B147" s="22" t="str">
        <f>BVPIs!B156</f>
        <v>a</v>
      </c>
      <c r="C147" s="22" t="str">
        <f>BVPIs!C156</f>
        <v>The percentage of employees with a disability</v>
      </c>
      <c r="D147" s="22" t="str">
        <f>BVPIs!D156</f>
        <v>High</v>
      </c>
      <c r="E147" s="22">
        <f>BVPIs!E156</f>
        <v>0</v>
      </c>
      <c r="F147" s="22">
        <f>BVPIs!F156</f>
        <v>0.0145</v>
      </c>
      <c r="G147" s="138">
        <f>BVPIs!G156</f>
        <v>0.0123</v>
      </c>
      <c r="H147" s="39">
        <f>BVPIs!H156</f>
        <v>0.015</v>
      </c>
      <c r="I147" s="139">
        <f>BVPIs!I156</f>
        <v>0.0123</v>
      </c>
      <c r="J147" s="22" t="str">
        <f>BVPIs!J156</f>
        <v>Yes</v>
      </c>
      <c r="K147" s="22">
        <f>BVPIs!K156</f>
        <v>0.0116</v>
      </c>
      <c r="L147" s="22" t="str">
        <f>BVPIs!L156</f>
        <v>No</v>
      </c>
      <c r="M147" s="22">
        <f>BVPIs!M156</f>
        <v>0.0116</v>
      </c>
      <c r="N147" s="22" t="str">
        <f>BVPIs!N156</f>
        <v>No</v>
      </c>
      <c r="O147" s="22" t="str">
        <f>BVPIs!O156</f>
        <v>No</v>
      </c>
      <c r="P147" s="22">
        <f>BVPIs!P156</f>
        <v>0.0109</v>
      </c>
      <c r="Q147" s="22" t="str">
        <f>BVPIs!Q156</f>
        <v>Reflects in self-reporting against DDA guidance.</v>
      </c>
    </row>
    <row r="148" spans="1:17" ht="31.5">
      <c r="A148" s="22">
        <f>BVPIs!A157</f>
        <v>17</v>
      </c>
      <c r="B148" s="22" t="str">
        <f>BVPIs!B157</f>
        <v>a</v>
      </c>
      <c r="C148" s="22" t="str">
        <f>BVPIs!C157</f>
        <v>Percentage of employees from ethnic minority communities</v>
      </c>
      <c r="D148" s="22" t="str">
        <f>BVPIs!D157</f>
        <v>High</v>
      </c>
      <c r="E148" s="22">
        <f>BVPIs!E157</f>
        <v>0</v>
      </c>
      <c r="F148" s="22">
        <f>BVPIs!F157</f>
        <v>0.0325</v>
      </c>
      <c r="G148" s="138">
        <f>BVPIs!G157</f>
        <v>0.0356</v>
      </c>
      <c r="H148" s="39">
        <f>BVPIs!H157</f>
        <v>0.035</v>
      </c>
      <c r="I148" s="139">
        <f>BVPIs!I157</f>
        <v>0.0362</v>
      </c>
      <c r="J148" s="22" t="str">
        <f>BVPIs!J157</f>
        <v>Yes</v>
      </c>
      <c r="K148" s="22">
        <f>BVPIs!K157</f>
        <v>0.036</v>
      </c>
      <c r="L148" s="22" t="str">
        <f>BVPIs!L157</f>
        <v>Yes</v>
      </c>
      <c r="M148" s="22">
        <f>BVPIs!M157</f>
        <v>0.0359</v>
      </c>
      <c r="N148" s="22" t="str">
        <f>BVPIs!N157</f>
        <v>Yes</v>
      </c>
      <c r="O148" s="22" t="str">
        <f>BVPIs!O157</f>
        <v>Yes</v>
      </c>
      <c r="P148" s="22">
        <f>BVPIs!P157</f>
        <v>0.0381</v>
      </c>
      <c r="Q148" s="22">
        <f>BVPIs!Q157</f>
        <v>0</v>
      </c>
    </row>
    <row r="149" spans="1:17" ht="63">
      <c r="A149" s="22">
        <f>BVPIs!A158</f>
        <v>156</v>
      </c>
      <c r="B149" s="22">
        <f>BVPIs!B158</f>
        <v>0</v>
      </c>
      <c r="C149" s="22" t="str">
        <f>BVPIs!C158</f>
        <v>Percentage of authority buildings open to the public in which all public areas are suitable for, and accessible to, disabled people</v>
      </c>
      <c r="D149" s="22" t="str">
        <f>BVPIs!D158</f>
        <v>High</v>
      </c>
      <c r="E149" s="22">
        <f>BVPIs!E158</f>
        <v>0</v>
      </c>
      <c r="F149" s="22" t="str">
        <f>BVPIs!F158</f>
        <v>Not Applicable</v>
      </c>
      <c r="G149" s="138">
        <f>BVPIs!G158</f>
        <v>0.6962</v>
      </c>
      <c r="H149" s="39">
        <f>BVPIs!H158</f>
        <v>0.7215</v>
      </c>
      <c r="I149" s="139">
        <f>BVPIs!I158</f>
        <v>0.6962</v>
      </c>
      <c r="J149" s="22" t="str">
        <f>BVPIs!J158</f>
        <v>Yes</v>
      </c>
      <c r="K149" s="22">
        <f>BVPIs!K158</f>
        <v>0.6923</v>
      </c>
      <c r="L149" s="22" t="str">
        <f>BVPIs!L158</f>
        <v>Yes</v>
      </c>
      <c r="M149" s="22">
        <f>BVPIs!M158</f>
        <v>0.7216</v>
      </c>
      <c r="N149" s="22" t="str">
        <f>BVPIs!N158</f>
        <v>Yes</v>
      </c>
      <c r="O149" s="22" t="str">
        <f>BVPIs!O158</f>
        <v>Yes</v>
      </c>
      <c r="P149" s="22">
        <f>BVPIs!P158</f>
        <v>0.7215</v>
      </c>
      <c r="Q149" s="22">
        <f>BVPIs!Q158</f>
        <v>0</v>
      </c>
    </row>
    <row r="150" spans="1:17" ht="78.75">
      <c r="A150" s="22">
        <f>BVPIs!A159</f>
        <v>157</v>
      </c>
      <c r="B150" s="22">
        <f>BVPIs!B159</f>
        <v>0</v>
      </c>
      <c r="C150" s="22" t="str">
        <f>BVPIs!C159</f>
        <v>The number of types of interactions that are e-enabled for electronic delivery as a percentage of the types of interactions that are legally permissible for electronic delivery</v>
      </c>
      <c r="D150" s="22" t="str">
        <f>BVPIs!D159</f>
        <v>High</v>
      </c>
      <c r="E150" s="22">
        <f>BVPIs!E159</f>
        <v>0</v>
      </c>
      <c r="F150" s="22">
        <f>BVPIs!F159</f>
        <v>0.58</v>
      </c>
      <c r="G150" s="138">
        <f>BVPIs!G159</f>
        <v>0.9939</v>
      </c>
      <c r="H150" s="25" t="str">
        <f>BVPIs!H159</f>
        <v>Not Applicable</v>
      </c>
      <c r="I150" s="139">
        <f>BVPIs!I159</f>
        <v>0</v>
      </c>
      <c r="J150" s="22">
        <f>BVPIs!J159</f>
        <v>0</v>
      </c>
      <c r="K150" s="22">
        <f>BVPIs!K159</f>
        <v>0</v>
      </c>
      <c r="L150" s="22">
        <f>BVPIs!L159</f>
        <v>0</v>
      </c>
      <c r="M150" s="22">
        <f>BVPIs!M159</f>
        <v>0</v>
      </c>
      <c r="N150" s="22">
        <f>BVPIs!N159</f>
        <v>0</v>
      </c>
      <c r="O150" s="22">
        <f>BVPIs!O159</f>
        <v>0</v>
      </c>
      <c r="P150" s="22">
        <f>BVPIs!P159</f>
        <v>0</v>
      </c>
      <c r="Q150" s="22">
        <f>BVPIs!Q159</f>
        <v>0</v>
      </c>
    </row>
    <row r="151" spans="1:17" ht="18" customHeight="1">
      <c r="A151" s="22" t="str">
        <f>BVPIs!A160</f>
        <v>SOCIAL &amp; COMMUNITY SERVICES</v>
      </c>
      <c r="B151" s="22">
        <f>BVPIs!B160</f>
        <v>0</v>
      </c>
      <c r="C151" s="22">
        <f>BVPIs!C160</f>
        <v>0</v>
      </c>
      <c r="D151" s="22">
        <f>BVPIs!D160</f>
        <v>0</v>
      </c>
      <c r="E151" s="22">
        <f>BVPIs!E160</f>
        <v>0</v>
      </c>
      <c r="F151" s="22">
        <f>BVPIs!F160</f>
        <v>0</v>
      </c>
      <c r="G151" s="138">
        <f>BVPIs!G160</f>
        <v>0</v>
      </c>
      <c r="H151" s="143">
        <f>BVPIs!H160</f>
        <v>0</v>
      </c>
      <c r="I151" s="139">
        <f>BVPIs!I160</f>
        <v>0</v>
      </c>
      <c r="J151" s="22">
        <f>BVPIs!J160</f>
        <v>0</v>
      </c>
      <c r="K151" s="22">
        <f>BVPIs!K160</f>
        <v>0</v>
      </c>
      <c r="L151" s="22">
        <f>BVPIs!L160</f>
        <v>0</v>
      </c>
      <c r="M151" s="22">
        <f>BVPIs!M160</f>
        <v>0</v>
      </c>
      <c r="N151" s="22">
        <f>BVPIs!N160</f>
        <v>0</v>
      </c>
      <c r="O151" s="22">
        <f>BVPIs!O160</f>
        <v>0</v>
      </c>
      <c r="P151" s="22">
        <f>BVPIs!P160</f>
        <v>0</v>
      </c>
      <c r="Q151" s="22">
        <f>BVPIs!Q160</f>
        <v>0</v>
      </c>
    </row>
    <row r="152" spans="1:17" ht="47.25">
      <c r="A152" s="22">
        <f>BVPIs!A161</f>
        <v>0</v>
      </c>
      <c r="B152" s="22" t="str">
        <f>BVPIs!B161</f>
        <v>B11</v>
      </c>
      <c r="C152" s="22" t="str">
        <f>BVPIs!C161</f>
        <v>Intensive home care as a percentage of intensive home and residential care</v>
      </c>
      <c r="D152" s="22" t="str">
        <f>BVPIs!D161</f>
        <v>High</v>
      </c>
      <c r="E152" s="22" t="str">
        <f>BVPIs!E161</f>
        <v>Adult Social Care</v>
      </c>
      <c r="F152" s="22">
        <f>BVPIs!F161</f>
        <v>0</v>
      </c>
      <c r="G152" s="138">
        <f>BVPIs!G161</f>
        <v>0</v>
      </c>
      <c r="H152" s="89" t="str">
        <f>BVPIs!H161</f>
        <v>34</v>
      </c>
      <c r="I152" s="139" t="str">
        <f>BVPIs!I161</f>
        <v>34</v>
      </c>
      <c r="J152" s="22" t="str">
        <f>BVPIs!J161</f>
        <v>Yes</v>
      </c>
      <c r="K152" s="22">
        <f>BVPIs!K161</f>
        <v>32</v>
      </c>
      <c r="L152" s="22" t="str">
        <f>BVPIs!L161</f>
        <v>No</v>
      </c>
      <c r="M152" s="22">
        <f>BVPIs!M161</f>
        <v>33</v>
      </c>
      <c r="N152" s="22" t="str">
        <f>BVPIs!N161</f>
        <v>No</v>
      </c>
      <c r="O152" s="22" t="e">
        <f>BVPIs!#REF!</f>
        <v>#REF!</v>
      </c>
      <c r="P152" s="22">
        <f>BVPIs!P161</f>
        <v>33</v>
      </c>
      <c r="Q152" s="22" t="str">
        <f>BVPIs!Q161</f>
        <v>Still 5 PAF blobs and above latest national, IPF and shire comparators</v>
      </c>
    </row>
    <row r="153" spans="1:17" ht="31.5">
      <c r="A153" s="22">
        <f>BVPIs!A162</f>
        <v>52</v>
      </c>
      <c r="B153" s="22" t="str">
        <f>BVPIs!B162</f>
        <v>B12</v>
      </c>
      <c r="C153" s="22" t="str">
        <f>BVPIs!C162</f>
        <v>Cost of intensive social care</v>
      </c>
      <c r="D153" s="22" t="str">
        <f>BVPIs!D162</f>
        <v>Distribution</v>
      </c>
      <c r="E153" s="22" t="str">
        <f>BVPIs!E162</f>
        <v>Adult Social Care</v>
      </c>
      <c r="F153" s="22">
        <f>BVPIs!F162</f>
        <v>0</v>
      </c>
      <c r="G153" s="138">
        <f>BVPIs!G162</f>
        <v>0</v>
      </c>
      <c r="H153" s="89" t="str">
        <f>BVPIs!H162</f>
        <v>697</v>
      </c>
      <c r="I153" s="139" t="str">
        <f>BVPIs!I162</f>
        <v>697</v>
      </c>
      <c r="J153" s="22" t="str">
        <f>BVPIs!J162</f>
        <v>Yes</v>
      </c>
      <c r="K153" s="22">
        <f>BVPIs!K162</f>
        <v>707</v>
      </c>
      <c r="L153" s="22" t="str">
        <f>BVPIs!L162</f>
        <v>Yes</v>
      </c>
      <c r="M153" s="22">
        <f>BVPIs!M162</f>
        <v>707</v>
      </c>
      <c r="N153" s="22" t="str">
        <f>BVPIs!N162</f>
        <v>Yes</v>
      </c>
      <c r="O153" s="22" t="e">
        <f>BVPIs!#REF!</f>
        <v>#REF!</v>
      </c>
      <c r="P153" s="22">
        <f>BVPIs!P162</f>
        <v>707</v>
      </c>
      <c r="Q153" s="22" t="str">
        <f>BVPIs!Q162</f>
        <v>Benchmarking work underway</v>
      </c>
    </row>
    <row r="154" spans="1:17" ht="31.5">
      <c r="A154" s="22">
        <f>BVPIs!A163</f>
        <v>0</v>
      </c>
      <c r="B154" s="22" t="str">
        <f>BVPIs!B163</f>
        <v>B17</v>
      </c>
      <c r="C154" s="22" t="str">
        <f>BVPIs!C163</f>
        <v>Unit cost of home care</v>
      </c>
      <c r="D154" s="22" t="str">
        <f>BVPIs!D163</f>
        <v>Distribution</v>
      </c>
      <c r="E154" s="22" t="str">
        <f>BVPIs!E163</f>
        <v>Adult Social Care</v>
      </c>
      <c r="F154" s="22">
        <f>BVPIs!F163</f>
        <v>0</v>
      </c>
      <c r="G154" s="138">
        <f>BVPIs!G163</f>
        <v>0</v>
      </c>
      <c r="H154" s="89" t="str">
        <f>BVPIs!H163</f>
        <v>15.3</v>
      </c>
      <c r="I154" s="139" t="str">
        <f>BVPIs!I163</f>
        <v>15.3</v>
      </c>
      <c r="J154" s="22" t="str">
        <f>BVPIs!J163</f>
        <v>Yes</v>
      </c>
      <c r="K154" s="22" t="str">
        <f>BVPIs!K163</f>
        <v>16.0</v>
      </c>
      <c r="L154" s="22" t="str">
        <f>BVPIs!L163</f>
        <v>Yes</v>
      </c>
      <c r="M154" s="22" t="str">
        <f>BVPIs!M163</f>
        <v>16.0</v>
      </c>
      <c r="N154" s="22" t="str">
        <f>BVPIs!N163</f>
        <v>Yes</v>
      </c>
      <c r="O154" s="22" t="e">
        <f>BVPIs!#REF!</f>
        <v>#REF!</v>
      </c>
      <c r="P154" s="22">
        <f>BVPIs!P163</f>
        <v>16</v>
      </c>
      <c r="Q154" s="22">
        <f>BVPIs!Q163</f>
        <v>0</v>
      </c>
    </row>
    <row r="155" spans="1:17" ht="47.25">
      <c r="A155" s="22">
        <f>BVPIs!A164</f>
        <v>0</v>
      </c>
      <c r="B155" s="22" t="str">
        <f>BVPIs!B164</f>
        <v>C72</v>
      </c>
      <c r="C155" s="22" t="str">
        <f>BVPIs!C164</f>
        <v>Older people admitted on a permanent basis to residential or nursing care </v>
      </c>
      <c r="D155" s="22" t="str">
        <f>BVPIs!D164</f>
        <v>Low</v>
      </c>
      <c r="E155" s="22" t="str">
        <f>BVPIs!E164</f>
        <v>Adult Social Care</v>
      </c>
      <c r="F155" s="22">
        <f>BVPIs!F164</f>
        <v>0</v>
      </c>
      <c r="G155" s="138">
        <f>BVPIs!G164</f>
        <v>0</v>
      </c>
      <c r="H155" s="89" t="str">
        <f>BVPIs!H164</f>
        <v>70</v>
      </c>
      <c r="I155" s="139" t="str">
        <f>BVPIs!I164</f>
        <v>59.1</v>
      </c>
      <c r="J155" s="22" t="str">
        <f>BVPIs!J164</f>
        <v>Yes</v>
      </c>
      <c r="K155" s="22">
        <f>BVPIs!K164</f>
        <v>62.3</v>
      </c>
      <c r="L155" s="22" t="str">
        <f>BVPIs!L164</f>
        <v>Yes</v>
      </c>
      <c r="M155" s="22">
        <f>BVPIs!M164</f>
        <v>68.1</v>
      </c>
      <c r="N155" s="22" t="str">
        <f>BVPIs!N164</f>
        <v>Yes</v>
      </c>
      <c r="O155" s="22" t="e">
        <f>BVPIs!#REF!</f>
        <v>#REF!</v>
      </c>
      <c r="P155" s="22">
        <f>BVPIs!P164</f>
        <v>60.6</v>
      </c>
      <c r="Q155" s="22">
        <f>BVPIs!Q164</f>
        <v>0</v>
      </c>
    </row>
    <row r="156" spans="1:17" ht="47.25">
      <c r="A156" s="22">
        <f>BVPIs!A165</f>
        <v>0</v>
      </c>
      <c r="B156" s="22" t="str">
        <f>BVPIs!B165</f>
        <v>C73</v>
      </c>
      <c r="C156" s="22" t="str">
        <f>BVPIs!C165</f>
        <v>C73 Adults aged 18-64 admitted on a permanent basisto residential or nursing care</v>
      </c>
      <c r="D156" s="22" t="str">
        <f>BVPIs!D165</f>
        <v>Low</v>
      </c>
      <c r="E156" s="22" t="str">
        <f>BVPIs!E165</f>
        <v>Adult Social Care</v>
      </c>
      <c r="F156" s="22">
        <f>BVPIs!F165</f>
        <v>0</v>
      </c>
      <c r="G156" s="138">
        <f>BVPIs!G165</f>
        <v>0</v>
      </c>
      <c r="H156" s="89" t="str">
        <f>BVPIs!H165</f>
        <v>1.4</v>
      </c>
      <c r="I156" s="139" t="str">
        <f>BVPIs!I165</f>
        <v>0.7</v>
      </c>
      <c r="J156" s="22" t="str">
        <f>BVPIs!J165</f>
        <v>Yes</v>
      </c>
      <c r="K156" s="22">
        <f>BVPIs!K165</f>
        <v>1.1</v>
      </c>
      <c r="L156" s="22" t="str">
        <f>BVPIs!L165</f>
        <v>Yes</v>
      </c>
      <c r="M156" s="22">
        <f>BVPIs!M165</f>
        <v>1</v>
      </c>
      <c r="N156" s="22" t="str">
        <f>BVPIs!N165</f>
        <v>Yes</v>
      </c>
      <c r="O156" s="22" t="e">
        <f>BVPIs!#REF!</f>
        <v>#REF!</v>
      </c>
      <c r="P156" s="22">
        <f>BVPIs!P165</f>
        <v>0.9</v>
      </c>
      <c r="Q156" s="22">
        <f>BVPIs!Q165</f>
        <v>0</v>
      </c>
    </row>
    <row r="157" spans="1:17" ht="47.25">
      <c r="A157" s="22">
        <f>BVPIs!A166</f>
        <v>53</v>
      </c>
      <c r="B157" s="22" t="str">
        <f>BVPIs!B166</f>
        <v>C28</v>
      </c>
      <c r="C157" s="22" t="str">
        <f>BVPIs!C166</f>
        <v>Households receiving intensive home care per 1000 population aged 65 or over</v>
      </c>
      <c r="D157" s="22" t="str">
        <f>BVPIs!D166</f>
        <v>High</v>
      </c>
      <c r="E157" s="22" t="str">
        <f>BVPIs!E166</f>
        <v>Adult Social Care</v>
      </c>
      <c r="F157" s="22">
        <f>BVPIs!F166</f>
        <v>9.7</v>
      </c>
      <c r="G157" s="138">
        <f>BVPIs!G166</f>
        <v>10.7</v>
      </c>
      <c r="H157" s="25">
        <f>BVPIs!H166</f>
        <v>11.8</v>
      </c>
      <c r="I157" s="139">
        <f>BVPIs!I166</f>
        <v>11.8</v>
      </c>
      <c r="J157" s="22" t="str">
        <f>BVPIs!J166</f>
        <v>Yes</v>
      </c>
      <c r="K157" s="22">
        <f>BVPIs!K166</f>
        <v>10.1</v>
      </c>
      <c r="L157" s="22" t="str">
        <f>BVPIs!L166</f>
        <v>No</v>
      </c>
      <c r="M157" s="22">
        <f>BVPIs!M166</f>
        <v>10.6</v>
      </c>
      <c r="N157" s="22" t="str">
        <f>BVPIs!N166</f>
        <v>No</v>
      </c>
      <c r="O157" s="22" t="e">
        <f>BVPIs!#REF!</f>
        <v>#REF!</v>
      </c>
      <c r="P157" s="22">
        <f>BVPIs!P166</f>
        <v>10.6</v>
      </c>
      <c r="Q157" s="22" t="str">
        <f>BVPIs!Q166</f>
        <v>Still 3 PAF blobs as last year</v>
      </c>
    </row>
    <row r="158" spans="1:17" ht="31.5">
      <c r="A158" s="22">
        <f>BVPIs!A167</f>
        <v>0</v>
      </c>
      <c r="B158" s="22" t="str">
        <f>BVPIs!B167</f>
        <v>C29</v>
      </c>
      <c r="C158" s="22" t="str">
        <f>BVPIs!C167</f>
        <v>Adults with physical disabilities helped to live at home</v>
      </c>
      <c r="D158" s="22" t="str">
        <f>BVPIs!D167</f>
        <v>High</v>
      </c>
      <c r="E158" s="22" t="str">
        <f>BVPIs!E167</f>
        <v>Adult Social Care</v>
      </c>
      <c r="F158" s="22">
        <f>BVPIs!F167</f>
        <v>0</v>
      </c>
      <c r="G158" s="138">
        <f>BVPIs!G167</f>
        <v>0</v>
      </c>
      <c r="H158" s="25">
        <f>BVPIs!H167</f>
        <v>3.6</v>
      </c>
      <c r="I158" s="139">
        <f>BVPIs!I167</f>
        <v>3.5</v>
      </c>
      <c r="J158" s="22" t="str">
        <f>BVPIs!J167</f>
        <v>Yes</v>
      </c>
      <c r="K158" s="22">
        <f>BVPIs!K167</f>
        <v>3.6</v>
      </c>
      <c r="L158" s="22" t="str">
        <f>BVPIs!L167</f>
        <v>Yes</v>
      </c>
      <c r="M158" s="22">
        <f>BVPIs!M167</f>
        <v>3.5</v>
      </c>
      <c r="N158" s="22" t="str">
        <f>BVPIs!N167</f>
        <v>Yes</v>
      </c>
      <c r="O158" s="22" t="e">
        <f>BVPIs!#REF!</f>
        <v>#REF!</v>
      </c>
      <c r="P158" s="22">
        <f>BVPIs!P167</f>
        <v>3.9</v>
      </c>
      <c r="Q158" s="22">
        <f>BVPIs!Q167</f>
        <v>0</v>
      </c>
    </row>
    <row r="159" spans="1:17" ht="31.5">
      <c r="A159" s="22">
        <f>BVPIs!A168</f>
        <v>0</v>
      </c>
      <c r="B159" s="22" t="str">
        <f>BVPIs!B168</f>
        <v>C30</v>
      </c>
      <c r="C159" s="22" t="str">
        <f>BVPIs!C168</f>
        <v>Adults with learning disabilities helped to live at home</v>
      </c>
      <c r="D159" s="22" t="str">
        <f>BVPIs!D168</f>
        <v>High</v>
      </c>
      <c r="E159" s="22" t="str">
        <f>BVPIs!E168</f>
        <v>Adult Social Care</v>
      </c>
      <c r="F159" s="22">
        <f>BVPIs!F168</f>
        <v>0</v>
      </c>
      <c r="G159" s="138">
        <f>BVPIs!G168</f>
        <v>0</v>
      </c>
      <c r="H159" s="25">
        <f>BVPIs!H168</f>
        <v>2.7</v>
      </c>
      <c r="I159" s="139">
        <f>BVPIs!I168</f>
        <v>2.7</v>
      </c>
      <c r="J159" s="22" t="str">
        <f>BVPIs!J168</f>
        <v>Yes</v>
      </c>
      <c r="K159" s="22">
        <f>BVPIs!K168</f>
        <v>2.7</v>
      </c>
      <c r="L159" s="22" t="str">
        <f>BVPIs!L168</f>
        <v>Yes</v>
      </c>
      <c r="M159" s="22">
        <f>BVPIs!M168</f>
        <v>2.7</v>
      </c>
      <c r="N159" s="22" t="str">
        <f>BVPIs!N168</f>
        <v>Yes</v>
      </c>
      <c r="O159" s="22" t="e">
        <f>BVPIs!#REF!</f>
        <v>#REF!</v>
      </c>
      <c r="P159" s="22">
        <f>BVPIs!P168</f>
        <v>3.1</v>
      </c>
      <c r="Q159" s="22">
        <f>BVPIs!Q168</f>
        <v>0</v>
      </c>
    </row>
    <row r="160" spans="1:17" ht="31.5">
      <c r="A160" s="22">
        <f>BVPIs!A169</f>
        <v>0</v>
      </c>
      <c r="B160" s="22" t="str">
        <f>BVPIs!B169</f>
        <v>C31</v>
      </c>
      <c r="C160" s="22" t="str">
        <f>BVPIs!C169</f>
        <v>Adults with mental health problems helped to live at home</v>
      </c>
      <c r="D160" s="22" t="str">
        <f>BVPIs!D169</f>
        <v>High</v>
      </c>
      <c r="E160" s="22" t="str">
        <f>BVPIs!E169</f>
        <v>Adult Social Care</v>
      </c>
      <c r="F160" s="22">
        <f>BVPIs!F169</f>
        <v>0</v>
      </c>
      <c r="G160" s="138">
        <f>BVPIs!G169</f>
        <v>0</v>
      </c>
      <c r="H160" s="25">
        <f>BVPIs!H169</f>
        <v>3</v>
      </c>
      <c r="I160" s="139">
        <f>BVPIs!I169</f>
        <v>3</v>
      </c>
      <c r="J160" s="22" t="str">
        <f>BVPIs!J169</f>
        <v>Yes</v>
      </c>
      <c r="K160" s="22">
        <f>BVPIs!K169</f>
        <v>2.6</v>
      </c>
      <c r="L160" s="22" t="str">
        <f>BVPIs!L169</f>
        <v>NCI</v>
      </c>
      <c r="M160" s="22">
        <f>BVPIs!M169</f>
        <v>2.6</v>
      </c>
      <c r="N160" s="22" t="str">
        <f>BVPIs!N169</f>
        <v>No</v>
      </c>
      <c r="O160" s="22" t="e">
        <f>BVPIs!#REF!</f>
        <v>#REF!</v>
      </c>
      <c r="P160" s="22">
        <f>BVPIs!P169</f>
        <v>2.6</v>
      </c>
      <c r="Q160" s="22" t="str">
        <f>BVPIs!Q169</f>
        <v>Still 5 PAF blobs</v>
      </c>
    </row>
    <row r="161" spans="1:17" ht="47.25">
      <c r="A161" s="22">
        <f>BVPIs!A170</f>
        <v>54</v>
      </c>
      <c r="B161" s="22" t="str">
        <f>BVPIs!B170</f>
        <v>C32</v>
      </c>
      <c r="C161" s="22" t="str">
        <f>BVPIs!C170</f>
        <v>Older people helped to live at home per 1000 population aged 65 or over</v>
      </c>
      <c r="D161" s="22" t="str">
        <f>BVPIs!D170</f>
        <v>High</v>
      </c>
      <c r="E161" s="22" t="str">
        <f>BVPIs!E170</f>
        <v>Adult Social Care</v>
      </c>
      <c r="F161" s="22">
        <f>BVPIs!F170</f>
        <v>58.7</v>
      </c>
      <c r="G161" s="138">
        <f>BVPIs!G170</f>
        <v>63.5</v>
      </c>
      <c r="H161" s="25">
        <f>BVPIs!H170</f>
        <v>72</v>
      </c>
      <c r="I161" s="139">
        <f>BVPIs!I170</f>
        <v>62</v>
      </c>
      <c r="J161" s="22" t="str">
        <f>BVPIs!J170</f>
        <v>No</v>
      </c>
      <c r="K161" s="22">
        <f>BVPIs!K170</f>
        <v>65</v>
      </c>
      <c r="L161" s="22" t="str">
        <f>BVPIs!L170</f>
        <v>Yes</v>
      </c>
      <c r="M161" s="22">
        <f>BVPIs!M170</f>
        <v>64.4</v>
      </c>
      <c r="N161" s="22" t="str">
        <f>BVPIs!N170</f>
        <v>Yes</v>
      </c>
      <c r="O161" s="22" t="e">
        <f>BVPIs!#REF!</f>
        <v>#REF!</v>
      </c>
      <c r="P161" s="22">
        <f>BVPIs!P170</f>
        <v>75</v>
      </c>
      <c r="Q161" s="22" t="str">
        <f>BVPIs!Q170</f>
        <v>Targetted work to be undertaken on non care managed cases</v>
      </c>
    </row>
    <row r="162" spans="1:17" ht="31.5">
      <c r="A162" s="22">
        <f>BVPIs!A171</f>
        <v>0</v>
      </c>
      <c r="B162" s="22" t="str">
        <f>BVPIs!B171</f>
        <v>D37</v>
      </c>
      <c r="C162" s="22" t="str">
        <f>BVPIs!C171</f>
        <v>Availability of single rooms</v>
      </c>
      <c r="D162" s="22" t="str">
        <f>BVPIs!D171</f>
        <v>High</v>
      </c>
      <c r="E162" s="22" t="str">
        <f>BVPIs!E171</f>
        <v>Adult Social Care</v>
      </c>
      <c r="F162" s="22">
        <f>BVPIs!F171</f>
        <v>0</v>
      </c>
      <c r="G162" s="138">
        <f>BVPIs!G171</f>
        <v>0</v>
      </c>
      <c r="H162" s="25">
        <f>BVPIs!H171</f>
        <v>90</v>
      </c>
      <c r="I162" s="139">
        <f>BVPIs!I171</f>
        <v>96</v>
      </c>
      <c r="J162" s="22" t="str">
        <f>BVPIs!J171</f>
        <v>Yes</v>
      </c>
      <c r="K162" s="22">
        <f>BVPIs!K171</f>
        <v>94</v>
      </c>
      <c r="L162" s="22" t="str">
        <f>BVPIs!L171</f>
        <v>Yes</v>
      </c>
      <c r="M162" s="22">
        <f>BVPIs!M171</f>
        <v>95</v>
      </c>
      <c r="N162" s="22" t="str">
        <f>BVPIs!N171</f>
        <v>Yes</v>
      </c>
      <c r="O162" s="22" t="e">
        <f>BVPIs!#REF!</f>
        <v>#REF!</v>
      </c>
      <c r="P162" s="22">
        <f>BVPIs!P171</f>
        <v>96</v>
      </c>
      <c r="Q162" s="22">
        <f>BVPIs!Q171</f>
        <v>0</v>
      </c>
    </row>
    <row r="163" spans="1:17" ht="31.5">
      <c r="A163" s="22">
        <f>BVPIs!A172</f>
        <v>58</v>
      </c>
      <c r="B163" s="22" t="str">
        <f>BVPIs!B172</f>
        <v>D39</v>
      </c>
      <c r="C163" s="22" t="str">
        <f>BVPIs!C172</f>
        <v>% of people receiving a written statement of their needs </v>
      </c>
      <c r="D163" s="22" t="str">
        <f>BVPIs!D172</f>
        <v>High</v>
      </c>
      <c r="E163" s="22" t="str">
        <f>BVPIs!E172</f>
        <v>Adult Social Care</v>
      </c>
      <c r="F163" s="22">
        <f>BVPIs!F172</f>
        <v>0</v>
      </c>
      <c r="G163" s="138">
        <f>BVPIs!G172</f>
        <v>0</v>
      </c>
      <c r="H163" s="25">
        <f>BVPIs!H172</f>
        <v>97</v>
      </c>
      <c r="I163" s="139">
        <f>BVPIs!I172</f>
        <v>95</v>
      </c>
      <c r="J163" s="22" t="str">
        <f>BVPIs!J172</f>
        <v>Yes</v>
      </c>
      <c r="K163" s="22">
        <f>BVPIs!K172</f>
        <v>97</v>
      </c>
      <c r="L163" s="22" t="str">
        <f>BVPIs!L172</f>
        <v>Yes</v>
      </c>
      <c r="M163" s="22">
        <f>BVPIs!M172</f>
        <v>97</v>
      </c>
      <c r="N163" s="22" t="str">
        <f>BVPIs!N172</f>
        <v>Yes</v>
      </c>
      <c r="O163" s="22" t="e">
        <f>BVPIs!#REF!</f>
        <v>#REF!</v>
      </c>
      <c r="P163" s="22">
        <f>BVPIs!P172</f>
        <v>97</v>
      </c>
      <c r="Q163" s="22">
        <f>BVPIs!Q172</f>
        <v>0</v>
      </c>
    </row>
    <row r="164" spans="1:17" ht="31.5">
      <c r="A164" s="22">
        <f>BVPIs!A173</f>
        <v>0</v>
      </c>
      <c r="B164" s="22" t="str">
        <f>BVPIs!B173</f>
        <v>D40</v>
      </c>
      <c r="C164" s="22" t="str">
        <f>BVPIs!C173</f>
        <v>Clients receiving a review</v>
      </c>
      <c r="D164" s="22" t="str">
        <f>BVPIs!D173</f>
        <v>Distribution</v>
      </c>
      <c r="E164" s="22" t="str">
        <f>BVPIs!E173</f>
        <v>Adult Social Care</v>
      </c>
      <c r="F164" s="22">
        <f>BVPIs!F173</f>
        <v>0</v>
      </c>
      <c r="G164" s="138">
        <f>BVPIs!G173</f>
        <v>0</v>
      </c>
      <c r="H164" s="25">
        <f>BVPIs!H173</f>
        <v>70</v>
      </c>
      <c r="I164" s="139">
        <f>BVPIs!I173</f>
        <v>70</v>
      </c>
      <c r="J164" s="22" t="str">
        <f>BVPIs!J173</f>
        <v>Yes</v>
      </c>
      <c r="K164" s="22">
        <f>BVPIs!K173</f>
        <v>73</v>
      </c>
      <c r="L164" s="22" t="str">
        <f>BVPIs!L173</f>
        <v>Yes</v>
      </c>
      <c r="M164" s="22">
        <f>BVPIs!M173</f>
        <v>70</v>
      </c>
      <c r="N164" s="22" t="str">
        <f>BVPIs!N173</f>
        <v>Yes</v>
      </c>
      <c r="O164" s="22" t="e">
        <f>BVPIs!#REF!</f>
        <v>#REF!</v>
      </c>
      <c r="P164" s="22">
        <f>BVPIs!P173</f>
        <v>71</v>
      </c>
      <c r="Q164" s="22">
        <f>BVPIs!Q173</f>
        <v>0</v>
      </c>
    </row>
    <row r="165" spans="1:17" ht="31.5">
      <c r="A165" s="22">
        <f>BVPIs!A174</f>
        <v>0</v>
      </c>
      <c r="B165" s="22" t="str">
        <f>BVPIs!B174</f>
        <v>D41</v>
      </c>
      <c r="C165" s="22" t="str">
        <f>BVPIs!C174</f>
        <v>Delayed Discharges (per 100,000 population 65 plus)</v>
      </c>
      <c r="D165" s="22" t="str">
        <f>BVPIs!D174</f>
        <v>Low</v>
      </c>
      <c r="E165" s="22" t="str">
        <f>BVPIs!E174</f>
        <v>Adult Social Care</v>
      </c>
      <c r="F165" s="22">
        <f>BVPIs!F174</f>
        <v>0</v>
      </c>
      <c r="G165" s="138">
        <f>BVPIs!G174</f>
        <v>0</v>
      </c>
      <c r="H165" s="25">
        <f>BVPIs!H174</f>
        <v>39</v>
      </c>
      <c r="I165" s="139">
        <f>BVPIs!I174</f>
        <v>59</v>
      </c>
      <c r="J165" s="22" t="str">
        <f>BVPIs!J174</f>
        <v>No</v>
      </c>
      <c r="K165" s="22">
        <f>BVPIs!K174</f>
        <v>62</v>
      </c>
      <c r="L165" s="22" t="str">
        <f>BVPIs!L174</f>
        <v>No</v>
      </c>
      <c r="M165" s="22">
        <f>BVPIs!M174</f>
        <v>64</v>
      </c>
      <c r="N165" s="22" t="str">
        <f>BVPIs!N174</f>
        <v>No</v>
      </c>
      <c r="O165" s="22" t="e">
        <f>BVPIs!#REF!</f>
        <v>#REF!</v>
      </c>
      <c r="P165" s="22">
        <f>BVPIs!P174</f>
        <v>68</v>
      </c>
      <c r="Q165" s="22" t="str">
        <f>BVPIs!Q174</f>
        <v>Main area of performance concern in adult social care</v>
      </c>
    </row>
    <row r="166" spans="1:17" ht="47.25">
      <c r="A166" s="22">
        <f>BVPIs!A175</f>
        <v>56</v>
      </c>
      <c r="B166" s="22" t="str">
        <f>BVPIs!B175</f>
        <v>D54</v>
      </c>
      <c r="C166" s="22" t="str">
        <f>BVPIs!C175</f>
        <v>Percentage of items of equipment delivered and adaptations made within 7 working days</v>
      </c>
      <c r="D166" s="22" t="str">
        <f>BVPIs!D175</f>
        <v>High</v>
      </c>
      <c r="E166" s="22" t="str">
        <f>BVPIs!E175</f>
        <v>Adult Social Care</v>
      </c>
      <c r="F166" s="22" t="str">
        <f>BVPIs!F175</f>
        <v>86 (E)</v>
      </c>
      <c r="G166" s="138">
        <f>BVPIs!G175</f>
        <v>88</v>
      </c>
      <c r="H166" s="25">
        <f>BVPIs!H175</f>
        <v>85</v>
      </c>
      <c r="I166" s="139">
        <f>BVPIs!I175</f>
        <v>85</v>
      </c>
      <c r="J166" s="22" t="str">
        <f>BVPIs!J175</f>
        <v>Yes</v>
      </c>
      <c r="K166" s="22">
        <f>BVPIs!K175</f>
        <v>85</v>
      </c>
      <c r="L166" s="22" t="str">
        <f>BVPIs!L175</f>
        <v>Yes</v>
      </c>
      <c r="M166" s="22">
        <f>BVPIs!M175</f>
        <v>86</v>
      </c>
      <c r="N166" s="22" t="str">
        <f>BVPIs!N175</f>
        <v>Yes</v>
      </c>
      <c r="O166" s="22" t="e">
        <f>BVPIs!#REF!</f>
        <v>#REF!</v>
      </c>
      <c r="P166" s="22">
        <f>BVPIs!P175</f>
        <v>86</v>
      </c>
      <c r="Q166" s="22">
        <f>BVPIs!Q175</f>
        <v>0</v>
      </c>
    </row>
    <row r="167" spans="1:17" ht="31.5">
      <c r="A167" s="22">
        <f>BVPIs!A192</f>
        <v>170</v>
      </c>
      <c r="B167" s="22" t="str">
        <f>BVPIs!B192</f>
        <v>a</v>
      </c>
      <c r="C167" s="22" t="str">
        <f>BVPIs!C192</f>
        <v>Number of visits to/usages of museums per 1000 population</v>
      </c>
      <c r="D167" s="22" t="str">
        <f>BVPIs!D192</f>
        <v>High</v>
      </c>
      <c r="E167" s="22" t="str">
        <f>BVPIs!E192</f>
        <v>Culture</v>
      </c>
      <c r="F167" s="22">
        <f>BVPIs!F192</f>
        <v>367</v>
      </c>
      <c r="G167" s="138">
        <f>BVPIs!G192</f>
        <v>382</v>
      </c>
      <c r="H167" s="25">
        <f>BVPIs!H192</f>
        <v>380</v>
      </c>
      <c r="I167" s="139">
        <f>BVPIs!I192</f>
        <v>436</v>
      </c>
      <c r="J167" s="22" t="str">
        <f>BVPIs!J192</f>
        <v>Yes</v>
      </c>
      <c r="K167" s="22">
        <f>BVPIs!K192</f>
        <v>444</v>
      </c>
      <c r="L167" s="22" t="str">
        <f>BVPIs!L192</f>
        <v>Yes</v>
      </c>
      <c r="M167" s="22">
        <f>BVPIs!M192</f>
        <v>300</v>
      </c>
      <c r="N167" s="22" t="str">
        <f>BVPIs!N192</f>
        <v>Yes</v>
      </c>
      <c r="O167" s="22" t="str">
        <f>BVPIs!O192</f>
        <v>Yes</v>
      </c>
      <c r="P167" s="22">
        <f>BVPIs!P192</f>
        <v>390</v>
      </c>
      <c r="Q167" s="22">
        <f>BVPIs!Q192</f>
        <v>0</v>
      </c>
    </row>
    <row r="168" spans="1:17" s="68" customFormat="1" ht="31.5">
      <c r="A168" s="22">
        <f>BVPIs!A193</f>
        <v>170</v>
      </c>
      <c r="B168" s="22" t="str">
        <f>BVPIs!B193</f>
        <v>b</v>
      </c>
      <c r="C168" s="22" t="str">
        <f>BVPIs!C193</f>
        <v>Visits that were in person per 1000 population</v>
      </c>
      <c r="D168" s="22" t="str">
        <f>BVPIs!D193</f>
        <v>High</v>
      </c>
      <c r="E168" s="22" t="str">
        <f>BVPIs!E193</f>
        <v>Culture</v>
      </c>
      <c r="F168" s="22">
        <f>BVPIs!F193</f>
        <v>223</v>
      </c>
      <c r="G168" s="138">
        <f>BVPIs!G193</f>
        <v>285</v>
      </c>
      <c r="H168" s="25">
        <f>BVPIs!H193</f>
        <v>280</v>
      </c>
      <c r="I168" s="139">
        <f>BVPIs!I193</f>
        <v>360</v>
      </c>
      <c r="J168" s="22" t="str">
        <f>BVPIs!J193</f>
        <v>Yes</v>
      </c>
      <c r="K168" s="22">
        <f>BVPIs!K193</f>
        <v>366</v>
      </c>
      <c r="L168" s="22" t="str">
        <f>BVPIs!L193</f>
        <v>Yes</v>
      </c>
      <c r="M168" s="22">
        <f>BVPIs!M193</f>
        <v>244</v>
      </c>
      <c r="N168" s="22" t="str">
        <f>BVPIs!N193</f>
        <v>Yes</v>
      </c>
      <c r="O168" s="22" t="str">
        <f>BVPIs!O193</f>
        <v>Yes</v>
      </c>
      <c r="P168" s="22">
        <f>BVPIs!P193</f>
        <v>295</v>
      </c>
      <c r="Q168" s="22">
        <f>BVPIs!Q193</f>
        <v>0</v>
      </c>
    </row>
    <row r="169" spans="1:17" ht="47.25">
      <c r="A169" s="22">
        <f>BVPIs!A194</f>
        <v>170</v>
      </c>
      <c r="B169" s="22" t="str">
        <f>BVPIs!B194</f>
        <v>c</v>
      </c>
      <c r="C169" s="22" t="str">
        <f>BVPIs!C194</f>
        <v>The number of pupils visiting museums and galleries in organised school groups</v>
      </c>
      <c r="D169" s="22" t="str">
        <f>BVPIs!D194</f>
        <v>High</v>
      </c>
      <c r="E169" s="22" t="str">
        <f>BVPIs!E194</f>
        <v>Culture</v>
      </c>
      <c r="F169" s="22">
        <f>BVPIs!F194</f>
        <v>2246</v>
      </c>
      <c r="G169" s="138">
        <f>BVPIs!G194</f>
        <v>7388</v>
      </c>
      <c r="H169" s="67">
        <f>BVPIs!H194</f>
        <v>6500</v>
      </c>
      <c r="I169" s="139">
        <f>BVPIs!I194</f>
        <v>12692</v>
      </c>
      <c r="J169" s="22" t="str">
        <f>BVPIs!J194</f>
        <v>Yes</v>
      </c>
      <c r="K169" s="22">
        <f>BVPIs!K194</f>
        <v>10416</v>
      </c>
      <c r="L169" s="22" t="str">
        <f>BVPIs!L194</f>
        <v>Yes</v>
      </c>
      <c r="M169" s="22">
        <f>BVPIs!M194</f>
        <v>7107</v>
      </c>
      <c r="N169" s="22" t="str">
        <f>BVPIs!N194</f>
        <v>Yes</v>
      </c>
      <c r="O169" s="22" t="str">
        <f>BVPIs!O194</f>
        <v>Yes</v>
      </c>
      <c r="P169" s="22">
        <f>BVPIs!P194</f>
        <v>9212</v>
      </c>
      <c r="Q169" s="22">
        <f>BVPIs!Q194</f>
        <v>0</v>
      </c>
    </row>
    <row r="170" spans="1:17" ht="31.5">
      <c r="A170" s="22">
        <f>BVPIs!A179</f>
        <v>195</v>
      </c>
      <c r="B170" s="22" t="str">
        <f>BVPIs!B179</f>
        <v>D55</v>
      </c>
      <c r="C170" s="22" t="str">
        <f>BVPIs!C179</f>
        <v>Acceptable waiting times for assessments 48 hrs</v>
      </c>
      <c r="D170" s="22">
        <f>BVPIs!D179</f>
        <v>0</v>
      </c>
      <c r="E170" s="22" t="str">
        <f>BVPIs!E179</f>
        <v>Adult Social Care</v>
      </c>
      <c r="F170" s="22">
        <f>BVPIs!F179</f>
        <v>0</v>
      </c>
      <c r="G170" s="138">
        <f>BVPIs!G179</f>
        <v>0</v>
      </c>
      <c r="H170" s="24">
        <f>BVPIs!H179</f>
        <v>0</v>
      </c>
      <c r="I170" s="139">
        <f>BVPIs!I179</f>
        <v>0</v>
      </c>
      <c r="J170" s="22">
        <f>BVPIs!J179</f>
        <v>0</v>
      </c>
      <c r="K170" s="22">
        <f>BVPIs!K179</f>
        <v>92.9</v>
      </c>
      <c r="L170" s="22">
        <f>BVPIs!L179</f>
        <v>0</v>
      </c>
      <c r="M170" s="22">
        <f>BVPIs!M179</f>
        <v>84</v>
      </c>
      <c r="N170" s="22">
        <f>BVPIs!N179</f>
        <v>0</v>
      </c>
      <c r="O170" s="22">
        <f>BVPIs!O179</f>
        <v>0</v>
      </c>
      <c r="P170" s="22">
        <f>BVPIs!P179</f>
        <v>90</v>
      </c>
      <c r="Q170" s="22">
        <f>BVPIs!Q179</f>
        <v>0</v>
      </c>
    </row>
    <row r="171" spans="1:17" ht="31.5">
      <c r="A171" s="22">
        <f>BVPIs!A180</f>
        <v>0</v>
      </c>
      <c r="B171" s="22">
        <f>BVPIs!B180</f>
        <v>0</v>
      </c>
      <c r="C171" s="22" t="str">
        <f>BVPIs!C180</f>
        <v>Acceptable waiting times for assessments 28 days</v>
      </c>
      <c r="D171" s="22">
        <f>BVPIs!D180</f>
        <v>0</v>
      </c>
      <c r="E171" s="22" t="str">
        <f>BVPIs!E180</f>
        <v>Adult Social Care</v>
      </c>
      <c r="F171" s="22">
        <f>BVPIs!F180</f>
        <v>0</v>
      </c>
      <c r="G171" s="138">
        <f>BVPIs!G180</f>
        <v>0</v>
      </c>
      <c r="H171" s="37">
        <f>BVPIs!H180</f>
        <v>0</v>
      </c>
      <c r="I171" s="139">
        <f>BVPIs!I180</f>
        <v>0</v>
      </c>
      <c r="J171" s="22">
        <f>BVPIs!J180</f>
        <v>0</v>
      </c>
      <c r="K171" s="22">
        <f>BVPIs!K180</f>
        <v>73.5</v>
      </c>
      <c r="L171" s="22">
        <f>BVPIs!L180</f>
        <v>0</v>
      </c>
      <c r="M171" s="22">
        <f>BVPIs!M180</f>
        <v>73</v>
      </c>
      <c r="N171" s="22">
        <f>BVPIs!N180</f>
        <v>0</v>
      </c>
      <c r="O171" s="22">
        <f>BVPIs!O180</f>
        <v>0</v>
      </c>
      <c r="P171" s="22">
        <f>BVPIs!P180</f>
        <v>73</v>
      </c>
      <c r="Q171" s="22">
        <f>BVPIs!Q180</f>
        <v>0</v>
      </c>
    </row>
    <row r="172" spans="1:17" ht="31.5">
      <c r="A172" s="22">
        <f>BVPIs!A181</f>
        <v>0</v>
      </c>
      <c r="B172" s="22">
        <f>BVPIs!B181</f>
        <v>0</v>
      </c>
      <c r="C172" s="22" t="str">
        <f>BVPIs!C181</f>
        <v>Acceptable waiting times for assessments combined</v>
      </c>
      <c r="D172" s="22" t="str">
        <f>BVPIs!D181</f>
        <v>High</v>
      </c>
      <c r="E172" s="22" t="str">
        <f>BVPIs!E181</f>
        <v>Adult Social Care</v>
      </c>
      <c r="F172" s="22">
        <f>BVPIs!F181</f>
        <v>0.657</v>
      </c>
      <c r="G172" s="138">
        <f>BVPIs!G181</f>
        <v>0.8</v>
      </c>
      <c r="H172" s="37">
        <f>BVPIs!H181</f>
        <v>0.8</v>
      </c>
      <c r="I172" s="139">
        <f>BVPIs!I181</f>
        <v>0</v>
      </c>
      <c r="J172" s="22">
        <f>BVPIs!J181</f>
        <v>0</v>
      </c>
      <c r="K172" s="22">
        <f>BVPIs!K181</f>
        <v>83</v>
      </c>
      <c r="L172" s="22" t="str">
        <f>BVPIs!L181</f>
        <v>Yes</v>
      </c>
      <c r="M172" s="22">
        <f>BVPIs!M181</f>
        <v>79</v>
      </c>
      <c r="N172" s="22" t="str">
        <f>BVPIs!N181</f>
        <v>Yes</v>
      </c>
      <c r="O172" s="22" t="str">
        <f>BVPIs!O181</f>
        <v>Yes</v>
      </c>
      <c r="P172" s="22">
        <f>BVPIs!P181</f>
        <v>82</v>
      </c>
      <c r="Q172" s="22">
        <f>BVPIs!Q181</f>
        <v>0</v>
      </c>
    </row>
    <row r="173" spans="1:17" ht="31.5">
      <c r="A173" s="22">
        <f>BVPIs!A182</f>
        <v>196</v>
      </c>
      <c r="B173" s="22" t="str">
        <f>BVPIs!B182</f>
        <v>D56</v>
      </c>
      <c r="C173" s="22" t="str">
        <f>BVPIs!C182</f>
        <v>Acceptable waiting time for care packages</v>
      </c>
      <c r="D173" s="22" t="str">
        <f>BVPIs!D182</f>
        <v>High</v>
      </c>
      <c r="E173" s="22" t="str">
        <f>BVPIs!E182</f>
        <v>Adult Social Care</v>
      </c>
      <c r="F173" s="22">
        <f>BVPIs!F182</f>
        <v>0.851</v>
      </c>
      <c r="G173" s="138">
        <f>BVPIs!G182</f>
        <v>0.9</v>
      </c>
      <c r="H173" s="37">
        <f>BVPIs!H182</f>
        <v>0.9</v>
      </c>
      <c r="I173" s="139">
        <f>BVPIs!I182</f>
        <v>0</v>
      </c>
      <c r="J173" s="22">
        <f>BVPIs!J182</f>
        <v>0</v>
      </c>
      <c r="K173" s="22">
        <f>BVPIs!K182</f>
        <v>92.2</v>
      </c>
      <c r="L173" s="22" t="str">
        <f>BVPIs!L182</f>
        <v>Yes</v>
      </c>
      <c r="M173" s="22">
        <f>BVPIs!M182</f>
        <v>91</v>
      </c>
      <c r="N173" s="22" t="str">
        <f>BVPIs!N182</f>
        <v>Yes</v>
      </c>
      <c r="O173" s="22" t="str">
        <f>BVPIs!O182</f>
        <v>Yes</v>
      </c>
      <c r="P173" s="22">
        <f>BVPIs!P182</f>
        <v>91</v>
      </c>
      <c r="Q173" s="22">
        <f>BVPIs!Q182</f>
        <v>0</v>
      </c>
    </row>
    <row r="174" spans="1:17" ht="31.5">
      <c r="A174" s="22">
        <f>BVPIs!A183</f>
        <v>201</v>
      </c>
      <c r="B174" s="22" t="str">
        <f>BVPIs!B183</f>
        <v>C51</v>
      </c>
      <c r="C174" s="22" t="str">
        <f>BVPIs!C183</f>
        <v>Adults and older people receiving direct payments per 100,000</v>
      </c>
      <c r="D174" s="22" t="str">
        <f>BVPIs!D183</f>
        <v>High</v>
      </c>
      <c r="E174" s="22" t="str">
        <f>BVPIs!E183</f>
        <v>Adult Social Care</v>
      </c>
      <c r="F174" s="22">
        <f>BVPIs!F183</f>
        <v>38.7</v>
      </c>
      <c r="G174" s="138">
        <f>BVPIs!G183</f>
        <v>96</v>
      </c>
      <c r="H174" s="25">
        <f>BVPIs!H183</f>
        <v>115</v>
      </c>
      <c r="I174" s="139">
        <f>BVPIs!I183</f>
        <v>0</v>
      </c>
      <c r="J174" s="22">
        <f>BVPIs!J183</f>
        <v>0</v>
      </c>
      <c r="K174" s="22">
        <f>BVPIs!K183</f>
        <v>67</v>
      </c>
      <c r="L174" s="22" t="str">
        <f>BVPIs!L183</f>
        <v>Yes</v>
      </c>
      <c r="M174" s="22">
        <f>BVPIs!M183</f>
        <v>73</v>
      </c>
      <c r="N174" s="22" t="str">
        <f>BVPIs!N183</f>
        <v>Yes</v>
      </c>
      <c r="O174" s="22" t="str">
        <f>BVPIs!O183</f>
        <v>Yes</v>
      </c>
      <c r="P174" s="22">
        <f>BVPIs!P183</f>
        <v>150</v>
      </c>
      <c r="Q174" s="22" t="str">
        <f>BVPIs!Q183</f>
        <v>Prediction for year is 120</v>
      </c>
    </row>
    <row r="175" spans="1:17" ht="31.5">
      <c r="A175" s="22">
        <f>BVPIs!A184</f>
        <v>0</v>
      </c>
      <c r="B175" s="22" t="str">
        <f>BVPIs!B184</f>
        <v>E47</v>
      </c>
      <c r="C175" s="22" t="str">
        <f>BVPIs!C184</f>
        <v>Ethnicity of older people receiving an assessment</v>
      </c>
      <c r="D175" s="22">
        <f>BVPIs!D184</f>
        <v>0</v>
      </c>
      <c r="E175" s="22" t="str">
        <f>BVPIs!E184</f>
        <v>Adult Social Care</v>
      </c>
      <c r="F175" s="22">
        <f>BVPIs!F184</f>
        <v>0</v>
      </c>
      <c r="G175" s="138">
        <f>BVPIs!G184</f>
        <v>0</v>
      </c>
      <c r="H175" s="25">
        <f>BVPIs!H184</f>
        <v>0</v>
      </c>
      <c r="I175" s="139">
        <f>BVPIs!I184</f>
        <v>0</v>
      </c>
      <c r="J175" s="22">
        <f>BVPIs!J184</f>
        <v>0</v>
      </c>
      <c r="K175" s="22">
        <f>BVPIs!K184</f>
        <v>1.3</v>
      </c>
      <c r="L175" s="22" t="str">
        <f>BVPIs!L184</f>
        <v>Yes</v>
      </c>
      <c r="M175" s="22">
        <f>BVPIs!M184</f>
        <v>1.1</v>
      </c>
      <c r="N175" s="22" t="str">
        <f>BVPIs!N184</f>
        <v>Yes</v>
      </c>
      <c r="O175" s="22" t="str">
        <f>BVPIs!O184</f>
        <v>Yes</v>
      </c>
      <c r="P175" s="22">
        <f>BVPIs!P184</f>
        <v>1.3</v>
      </c>
      <c r="Q175" s="22" t="str">
        <f>BVPIs!Q184</f>
        <v>Prediction for year is 1</v>
      </c>
    </row>
    <row r="176" spans="1:17" ht="31.5">
      <c r="A176" s="22">
        <f>BVPIs!A185</f>
        <v>0</v>
      </c>
      <c r="B176" s="22" t="str">
        <f>BVPIs!B185</f>
        <v>E48</v>
      </c>
      <c r="C176" s="22" t="str">
        <f>BVPIs!C185</f>
        <v>Ethnicity of older people following an assessment</v>
      </c>
      <c r="D176" s="22">
        <f>BVPIs!D185</f>
        <v>0</v>
      </c>
      <c r="E176" s="22" t="str">
        <f>BVPIs!E185</f>
        <v>Adult Social Care</v>
      </c>
      <c r="F176" s="22">
        <f>BVPIs!F185</f>
        <v>0</v>
      </c>
      <c r="G176" s="138">
        <f>BVPIs!G185</f>
        <v>0</v>
      </c>
      <c r="H176" s="25">
        <f>BVPIs!H185</f>
        <v>0</v>
      </c>
      <c r="I176" s="139">
        <f>BVPIs!I185</f>
        <v>0</v>
      </c>
      <c r="J176" s="22">
        <f>BVPIs!J185</f>
        <v>0</v>
      </c>
      <c r="K176" s="22">
        <f>BVPIs!K185</f>
        <v>1.2</v>
      </c>
      <c r="L176" s="22" t="str">
        <f>BVPIs!L185</f>
        <v>Yes</v>
      </c>
      <c r="M176" s="22">
        <f>BVPIs!M185</f>
        <v>1.1</v>
      </c>
      <c r="N176" s="22" t="str">
        <f>BVPIs!N185</f>
        <v>Yes</v>
      </c>
      <c r="O176" s="22" t="str">
        <f>BVPIs!O185</f>
        <v>Yes</v>
      </c>
      <c r="P176" s="22">
        <f>BVPIs!P185</f>
        <v>0.9</v>
      </c>
      <c r="Q176" s="22" t="str">
        <f>BVPIs!Q185</f>
        <v>Prediction for year is 1</v>
      </c>
    </row>
    <row r="177" spans="1:17" ht="31.5">
      <c r="A177" s="22">
        <f>BVPIs!A186</f>
        <v>0</v>
      </c>
      <c r="B177" s="22" t="str">
        <f>BVPIs!B186</f>
        <v>E50</v>
      </c>
      <c r="C177" s="22" t="str">
        <f>BVPIs!C186</f>
        <v>Assessments of adults and older people leading to services</v>
      </c>
      <c r="D177" s="22">
        <f>BVPIs!D186</f>
        <v>0</v>
      </c>
      <c r="E177" s="22" t="str">
        <f>BVPIs!E186</f>
        <v>Adult Social Care</v>
      </c>
      <c r="F177" s="22">
        <f>BVPIs!F186</f>
        <v>0</v>
      </c>
      <c r="G177" s="138">
        <f>BVPIs!G186</f>
        <v>0</v>
      </c>
      <c r="H177" s="25">
        <f>BVPIs!H186</f>
        <v>0</v>
      </c>
      <c r="I177" s="139">
        <f>BVPIs!I186</f>
        <v>0</v>
      </c>
      <c r="J177" s="22">
        <f>BVPIs!J186</f>
        <v>0</v>
      </c>
      <c r="K177" s="22">
        <f>BVPIs!K186</f>
        <v>0</v>
      </c>
      <c r="L177" s="22">
        <f>BVPIs!L186</f>
        <v>0</v>
      </c>
      <c r="M177" s="22">
        <f>BVPIs!M186</f>
        <v>0</v>
      </c>
      <c r="N177" s="22">
        <f>BVPIs!N186</f>
        <v>0</v>
      </c>
      <c r="O177" s="22">
        <f>BVPIs!O186</f>
        <v>0</v>
      </c>
      <c r="P177" s="22">
        <f>BVPIs!P186</f>
        <v>0</v>
      </c>
      <c r="Q177" s="22">
        <f>BVPIs!Q186</f>
        <v>0</v>
      </c>
    </row>
    <row r="178" spans="1:17" ht="31.5">
      <c r="A178" s="22">
        <f>BVPIs!A187</f>
        <v>0</v>
      </c>
      <c r="B178" s="22" t="str">
        <f>BVPIs!B187</f>
        <v>D59</v>
      </c>
      <c r="C178" s="22" t="str">
        <f>BVPIs!C187</f>
        <v>Practice learning days</v>
      </c>
      <c r="D178" s="22">
        <f>BVPIs!D187</f>
        <v>0</v>
      </c>
      <c r="E178" s="22" t="str">
        <f>BVPIs!E187</f>
        <v>Adult Social Care</v>
      </c>
      <c r="F178" s="22">
        <f>BVPIs!F187</f>
        <v>0</v>
      </c>
      <c r="G178" s="138">
        <f>BVPIs!G187</f>
        <v>0</v>
      </c>
      <c r="H178" s="25">
        <f>BVPIs!H187</f>
        <v>9.3</v>
      </c>
      <c r="I178" s="139">
        <f>BVPIs!I187</f>
        <v>0</v>
      </c>
      <c r="J178" s="22">
        <f>BVPIs!J187</f>
        <v>0</v>
      </c>
      <c r="K178" s="22">
        <f>BVPIs!K187</f>
        <v>0</v>
      </c>
      <c r="L178" s="22">
        <f>BVPIs!L187</f>
        <v>0</v>
      </c>
      <c r="M178" s="22">
        <f>BVPIs!M187</f>
        <v>0</v>
      </c>
      <c r="N178" s="22">
        <f>BVPIs!N187</f>
        <v>0</v>
      </c>
      <c r="O178" s="22" t="str">
        <f>BVPIs!O187</f>
        <v>Yes</v>
      </c>
      <c r="P178" s="22">
        <f>BVPIs!P187</f>
        <v>9.3</v>
      </c>
      <c r="Q178" s="22">
        <f>BVPIs!Q187</f>
        <v>0</v>
      </c>
    </row>
    <row r="179" spans="1:17" ht="31.5">
      <c r="A179" s="22">
        <f>BVPIs!A188</f>
        <v>0</v>
      </c>
      <c r="B179" s="22" t="str">
        <f>BVPIs!B188</f>
        <v>C62</v>
      </c>
      <c r="C179" s="22" t="str">
        <f>BVPIs!C188</f>
        <v>Services for carers</v>
      </c>
      <c r="D179" s="22">
        <f>BVPIs!D188</f>
        <v>0</v>
      </c>
      <c r="E179" s="22" t="str">
        <f>BVPIs!E188</f>
        <v>Adult Social Care</v>
      </c>
      <c r="F179" s="22">
        <f>BVPIs!F188</f>
        <v>0</v>
      </c>
      <c r="G179" s="138">
        <f>BVPIs!G188</f>
        <v>0</v>
      </c>
      <c r="H179" s="25">
        <f>BVPIs!H188</f>
        <v>9</v>
      </c>
      <c r="I179" s="139">
        <f>BVPIs!I188</f>
        <v>0</v>
      </c>
      <c r="J179" s="22">
        <f>BVPIs!J188</f>
        <v>0</v>
      </c>
      <c r="K179" s="22">
        <f>BVPIs!K188</f>
        <v>0</v>
      </c>
      <c r="L179" s="22">
        <f>BVPIs!L188</f>
        <v>0</v>
      </c>
      <c r="M179" s="22">
        <f>BVPIs!M188</f>
        <v>0</v>
      </c>
      <c r="N179" s="22">
        <f>BVPIs!N188</f>
        <v>0</v>
      </c>
      <c r="O179" s="22" t="str">
        <f>BVPIs!O188</f>
        <v>Yes</v>
      </c>
      <c r="P179" s="22">
        <f>BVPIs!P188</f>
        <v>10</v>
      </c>
      <c r="Q179" s="22">
        <f>BVPIs!Q188</f>
        <v>0</v>
      </c>
    </row>
    <row r="180" spans="1:17" ht="47.25">
      <c r="A180" s="22">
        <f>BVPIs!A189</f>
        <v>0</v>
      </c>
      <c r="B180" s="22" t="str">
        <f>BVPIs!B189</f>
        <v>DIS 3136</v>
      </c>
      <c r="C180" s="22" t="str">
        <f>BVPIs!C189</f>
        <v>Percentage of adults assessed in year with ethnicity ('not known' or 'not recorded').</v>
      </c>
      <c r="D180" s="22">
        <f>BVPIs!D189</f>
        <v>0</v>
      </c>
      <c r="E180" s="22" t="str">
        <f>BVPIs!E189</f>
        <v>Adult Social Care</v>
      </c>
      <c r="F180" s="22">
        <f>BVPIs!F189</f>
        <v>0</v>
      </c>
      <c r="G180" s="138">
        <f>BVPIs!G189</f>
        <v>0</v>
      </c>
      <c r="H180" s="25">
        <f>BVPIs!H189</f>
        <v>2</v>
      </c>
      <c r="I180" s="139">
        <f>BVPIs!I189</f>
        <v>0</v>
      </c>
      <c r="J180" s="22">
        <f>BVPIs!J189</f>
        <v>0</v>
      </c>
      <c r="K180" s="22">
        <f>BVPIs!K189</f>
        <v>0</v>
      </c>
      <c r="L180" s="22">
        <f>BVPIs!L189</f>
        <v>0</v>
      </c>
      <c r="M180" s="22">
        <f>BVPIs!M189</f>
        <v>0</v>
      </c>
      <c r="N180" s="22">
        <f>BVPIs!N189</f>
        <v>0</v>
      </c>
      <c r="O180" s="22" t="str">
        <f>BVPIs!O189</f>
        <v>No</v>
      </c>
      <c r="P180" s="22">
        <f>BVPIs!P189</f>
        <v>4</v>
      </c>
      <c r="Q180" s="22">
        <f>BVPIs!Q189</f>
        <v>0</v>
      </c>
    </row>
    <row r="181" spans="1:17" ht="47.25">
      <c r="A181" s="22">
        <f>BVPIs!A190</f>
        <v>0</v>
      </c>
      <c r="B181" s="22" t="str">
        <f>BVPIs!B190</f>
        <v>DIS 3137</v>
      </c>
      <c r="C181" s="22" t="str">
        <f>BVPIs!C190</f>
        <v>Percentage of service recipients in year with ethnicity ('not known' or 'not recorded').</v>
      </c>
      <c r="D181" s="22">
        <f>BVPIs!D190</f>
        <v>0</v>
      </c>
      <c r="E181" s="22" t="str">
        <f>BVPIs!E190</f>
        <v>Adult Social Care</v>
      </c>
      <c r="F181" s="22">
        <f>BVPIs!F190</f>
        <v>0</v>
      </c>
      <c r="G181" s="138">
        <f>BVPIs!G190</f>
        <v>0</v>
      </c>
      <c r="H181" s="25">
        <f>BVPIs!H190</f>
        <v>2</v>
      </c>
      <c r="I181" s="139">
        <f>BVPIs!I190</f>
        <v>0</v>
      </c>
      <c r="J181" s="22">
        <f>BVPIs!J190</f>
        <v>0</v>
      </c>
      <c r="K181" s="22">
        <f>BVPIs!K190</f>
        <v>0</v>
      </c>
      <c r="L181" s="22">
        <f>BVPIs!L190</f>
        <v>0</v>
      </c>
      <c r="M181" s="22">
        <f>BVPIs!M190</f>
        <v>0</v>
      </c>
      <c r="N181" s="22">
        <f>BVPIs!N190</f>
        <v>0</v>
      </c>
      <c r="O181" s="22" t="str">
        <f>BVPIs!O190</f>
        <v>No</v>
      </c>
      <c r="P181" s="22">
        <f>BVPIs!P190</f>
        <v>4</v>
      </c>
      <c r="Q181" s="22">
        <f>BVPIs!Q190</f>
        <v>0</v>
      </c>
    </row>
    <row r="182" spans="1:17" ht="63" customHeight="1">
      <c r="A182" s="22">
        <f>BVPIs!A191</f>
        <v>220</v>
      </c>
      <c r="B182" s="22">
        <f>BVPIs!B191</f>
        <v>0</v>
      </c>
      <c r="C182" s="22" t="str">
        <f>BVPIs!C191</f>
        <v>Compliance against the public library service standards (less than 9 points: 1; 9 to 13 points: 2; 14 to 17: 3; 18: 4)</v>
      </c>
      <c r="D182" s="22" t="str">
        <f>BVPIs!D191</f>
        <v>High</v>
      </c>
      <c r="E182" s="22" t="str">
        <f>BVPIs!E191</f>
        <v>Culture</v>
      </c>
      <c r="F182" s="22" t="str">
        <f>BVPIs!F191</f>
        <v>3 (14.25 points)</v>
      </c>
      <c r="G182" s="138" t="str">
        <f>BVPIs!G191</f>
        <v>2 (13.75 points)</v>
      </c>
      <c r="H182" s="25">
        <f>BVPIs!H191</f>
        <v>2</v>
      </c>
      <c r="I182" s="139">
        <f>BVPIs!I191</f>
        <v>2</v>
      </c>
      <c r="J182" s="22" t="str">
        <f>BVPIs!J191</f>
        <v>Yes</v>
      </c>
      <c r="K182" s="22">
        <f>BVPIs!K191</f>
        <v>2</v>
      </c>
      <c r="L182" s="22" t="str">
        <f>BVPIs!L191</f>
        <v>Yes</v>
      </c>
      <c r="M182" s="22">
        <f>BVPIs!M191</f>
        <v>2</v>
      </c>
      <c r="N182" s="22" t="str">
        <f>BVPIs!N191</f>
        <v>Yes</v>
      </c>
      <c r="O182" s="22" t="str">
        <f>BVPIs!O191</f>
        <v>Yes</v>
      </c>
      <c r="P182" s="22">
        <f>BVPIs!P191</f>
        <v>2</v>
      </c>
      <c r="Q182" s="22">
        <f>BVPIs!Q191</f>
        <v>0</v>
      </c>
    </row>
    <row r="183" spans="1:17" ht="31.5">
      <c r="A183" s="22" t="str">
        <f>BVPIs!A195</f>
        <v>IPF</v>
      </c>
      <c r="B183" s="22" t="str">
        <f>BVPIs!B195</f>
        <v>C2</v>
      </c>
      <c r="C183" s="22" t="str">
        <f>BVPIs!C195</f>
        <v>Public library service standards on access – PLSS 1, 2 &amp; 6.</v>
      </c>
      <c r="D183" s="22">
        <f>BVPIs!D195</f>
        <v>0</v>
      </c>
      <c r="E183" s="22" t="str">
        <f>BVPIs!E195</f>
        <v>Culture</v>
      </c>
      <c r="F183" s="22">
        <f>BVPIs!F195</f>
        <v>0</v>
      </c>
      <c r="G183" s="138">
        <f>BVPIs!G195</f>
        <v>0</v>
      </c>
      <c r="H183" s="24">
        <f>BVPIs!H195</f>
        <v>0</v>
      </c>
      <c r="I183" s="139">
        <f>BVPIs!I195</f>
        <v>0</v>
      </c>
      <c r="J183" s="22">
        <f>BVPIs!J195</f>
        <v>0</v>
      </c>
      <c r="K183" s="22">
        <f>BVPIs!K195</f>
        <v>0</v>
      </c>
      <c r="L183" s="22">
        <f>BVPIs!L195</f>
        <v>0</v>
      </c>
      <c r="M183" s="22">
        <f>BVPIs!M195</f>
        <v>0</v>
      </c>
      <c r="N183" s="22">
        <f>BVPIs!N195</f>
        <v>0</v>
      </c>
      <c r="O183" s="22">
        <f>BVPIs!O195</f>
        <v>0</v>
      </c>
      <c r="P183" s="22">
        <f>BVPIs!P195</f>
        <v>0</v>
      </c>
      <c r="Q183" s="22">
        <f>BVPIs!Q195</f>
        <v>0</v>
      </c>
    </row>
    <row r="184" spans="1:17" ht="47.25">
      <c r="A184" s="22" t="str">
        <f>BVPIs!A196</f>
        <v>IPF – PLSS 1</v>
      </c>
      <c r="B184" s="22" t="str">
        <f>BVPIs!B196</f>
        <v>C2a</v>
      </c>
      <c r="C184" s="22" t="str">
        <f>BVPIs!C196</f>
        <v>Proportion of households living within a specified distance of a static library.</v>
      </c>
      <c r="D184" s="22">
        <f>BVPIs!D196</f>
        <v>0</v>
      </c>
      <c r="E184" s="22" t="str">
        <f>BVPIs!E196</f>
        <v>Culture</v>
      </c>
      <c r="F184" s="22">
        <f>BVPIs!F196</f>
        <v>0</v>
      </c>
      <c r="G184" s="138">
        <f>BVPIs!G196</f>
        <v>0</v>
      </c>
      <c r="H184" s="24">
        <f>BVPIs!H196</f>
        <v>0</v>
      </c>
      <c r="I184" s="139">
        <f>BVPIs!I196</f>
        <v>0</v>
      </c>
      <c r="J184" s="22">
        <f>BVPIs!J196</f>
        <v>0</v>
      </c>
      <c r="K184" s="22">
        <f>BVPIs!K196</f>
        <v>0</v>
      </c>
      <c r="L184" s="22">
        <f>BVPIs!L196</f>
        <v>0</v>
      </c>
      <c r="M184" s="22" t="str">
        <f>BVPIs!M196</f>
        <v>A</v>
      </c>
      <c r="N184" s="22">
        <f>BVPIs!N196</f>
        <v>0</v>
      </c>
      <c r="O184" s="22" t="str">
        <f>BVPIs!O196</f>
        <v>Yes</v>
      </c>
      <c r="P184" s="22">
        <f>BVPIs!P196</f>
        <v>0.83</v>
      </c>
      <c r="Q184" s="22">
        <f>BVPIs!Q196</f>
        <v>0</v>
      </c>
    </row>
    <row r="185" spans="1:17" ht="47.25">
      <c r="A185" s="22" t="str">
        <f>BVPIs!A197</f>
        <v>IPF – PLSS 2</v>
      </c>
      <c r="B185" s="22" t="str">
        <f>BVPIs!B197</f>
        <v>C2b</v>
      </c>
      <c r="C185" s="22" t="str">
        <f>BVPIs!C197</f>
        <v>Aggregate scheduled opening hours per 1,000 population for all libraries.</v>
      </c>
      <c r="D185" s="22">
        <f>BVPIs!D197</f>
        <v>0</v>
      </c>
      <c r="E185" s="22" t="str">
        <f>BVPIs!E197</f>
        <v>Culture</v>
      </c>
      <c r="F185" s="22">
        <f>BVPIs!F197</f>
        <v>0</v>
      </c>
      <c r="G185" s="138">
        <f>BVPIs!G197</f>
        <v>0</v>
      </c>
      <c r="H185" s="24">
        <f>BVPIs!H197</f>
        <v>0</v>
      </c>
      <c r="I185" s="139">
        <f>BVPIs!I197</f>
        <v>0</v>
      </c>
      <c r="J185" s="22">
        <f>BVPIs!J197</f>
        <v>0</v>
      </c>
      <c r="K185" s="22">
        <f>BVPIs!K197</f>
        <v>0</v>
      </c>
      <c r="L185" s="22">
        <f>BVPIs!L197</f>
        <v>0</v>
      </c>
      <c r="M185" s="22" t="str">
        <f>BVPIs!M197</f>
        <v>A</v>
      </c>
      <c r="N185" s="22">
        <f>BVPIs!N197</f>
        <v>0</v>
      </c>
      <c r="O185" s="22" t="str">
        <f>BVPIs!O197</f>
        <v>Yes</v>
      </c>
      <c r="P185" s="22">
        <f>BVPIs!P197</f>
        <v>119</v>
      </c>
      <c r="Q185" s="22">
        <f>BVPIs!Q197</f>
        <v>0</v>
      </c>
    </row>
    <row r="186" spans="1:17" ht="47.25">
      <c r="A186" s="22" t="str">
        <f>BVPIs!A198</f>
        <v>IPF – PLSS 6</v>
      </c>
      <c r="B186" s="22" t="str">
        <f>BVPIs!B198</f>
        <v>C2c</v>
      </c>
      <c r="C186" s="22" t="str">
        <f>BVPIs!C198</f>
        <v>Number of library visits per 1,000 population.</v>
      </c>
      <c r="D186" s="22">
        <f>BVPIs!D198</f>
        <v>0</v>
      </c>
      <c r="E186" s="22" t="str">
        <f>BVPIs!E198</f>
        <v>Culture</v>
      </c>
      <c r="F186" s="22">
        <f>BVPIs!F198</f>
        <v>0</v>
      </c>
      <c r="G186" s="138">
        <f>BVPIs!G198</f>
        <v>0</v>
      </c>
      <c r="H186" s="24">
        <f>BVPIs!H198</f>
        <v>6950</v>
      </c>
      <c r="I186" s="139">
        <f>BVPIs!I198</f>
        <v>6879</v>
      </c>
      <c r="J186" s="22">
        <f>BVPIs!J198</f>
        <v>0</v>
      </c>
      <c r="K186" s="22">
        <f>BVPIs!K198</f>
        <v>0</v>
      </c>
      <c r="L186" s="22">
        <f>BVPIs!L198</f>
        <v>0</v>
      </c>
      <c r="M186" s="22">
        <f>BVPIs!M198</f>
        <v>6615</v>
      </c>
      <c r="N186" s="22" t="str">
        <f>BVPIs!N198</f>
        <v>No</v>
      </c>
      <c r="O186" s="22" t="str">
        <f>BVPIs!O198</f>
        <v>Yes</v>
      </c>
      <c r="P186" s="22">
        <f>BVPIs!P198</f>
        <v>6655</v>
      </c>
      <c r="Q186" s="22">
        <f>BVPIs!Q198</f>
        <v>0</v>
      </c>
    </row>
    <row r="187" spans="1:17" ht="31.5">
      <c r="A187" s="22" t="str">
        <f>BVPIs!A199</f>
        <v>IPF</v>
      </c>
      <c r="B187" s="22" t="str">
        <f>BVPIs!B199</f>
        <v>C3</v>
      </c>
      <c r="C187" s="22" t="str">
        <f>BVPIs!C199</f>
        <v>Public library service standards on ICT provision – PLSS 3 &amp; 4.</v>
      </c>
      <c r="D187" s="22">
        <f>BVPIs!D199</f>
        <v>0</v>
      </c>
      <c r="E187" s="22" t="str">
        <f>BVPIs!E199</f>
        <v>Culture</v>
      </c>
      <c r="F187" s="22">
        <f>BVPIs!F199</f>
        <v>0</v>
      </c>
      <c r="G187" s="138">
        <f>BVPIs!G199</f>
        <v>0</v>
      </c>
      <c r="H187" s="24">
        <f>BVPIs!H199</f>
        <v>0</v>
      </c>
      <c r="I187" s="139">
        <f>BVPIs!I199</f>
        <v>0</v>
      </c>
      <c r="J187" s="22">
        <f>BVPIs!J199</f>
        <v>0</v>
      </c>
      <c r="K187" s="22">
        <f>BVPIs!K199</f>
        <v>0</v>
      </c>
      <c r="L187" s="22">
        <f>BVPIs!L199</f>
        <v>0</v>
      </c>
      <c r="M187" s="22">
        <f>BVPIs!M199</f>
        <v>0</v>
      </c>
      <c r="N187" s="22">
        <f>BVPIs!N199</f>
        <v>0</v>
      </c>
      <c r="O187" s="22">
        <f>BVPIs!O199</f>
        <v>0</v>
      </c>
      <c r="P187" s="22">
        <f>BVPIs!P199</f>
        <v>0</v>
      </c>
      <c r="Q187" s="22">
        <f>BVPIs!Q199</f>
        <v>0</v>
      </c>
    </row>
    <row r="188" spans="1:17" ht="63">
      <c r="A188" s="22" t="str">
        <f>BVPIs!A200</f>
        <v>IPF – PLSS 3</v>
      </c>
      <c r="B188" s="22" t="str">
        <f>BVPIs!B200</f>
        <v>C3a</v>
      </c>
      <c r="C188" s="22" t="str">
        <f>BVPIs!C200</f>
        <v>Percentage of static libraries providing access to electronic information resources connected to the internet.</v>
      </c>
      <c r="D188" s="22">
        <f>BVPIs!D200</f>
        <v>0</v>
      </c>
      <c r="E188" s="22" t="str">
        <f>BVPIs!E200</f>
        <v>Culture</v>
      </c>
      <c r="F188" s="22">
        <f>BVPIs!F200</f>
        <v>0</v>
      </c>
      <c r="G188" s="138">
        <f>BVPIs!G200</f>
        <v>0</v>
      </c>
      <c r="H188" s="24">
        <f>BVPIs!H200</f>
        <v>0</v>
      </c>
      <c r="I188" s="139">
        <f>BVPIs!I200</f>
        <v>0</v>
      </c>
      <c r="J188" s="22">
        <f>BVPIs!J200</f>
        <v>0</v>
      </c>
      <c r="K188" s="22">
        <f>BVPIs!K200</f>
        <v>0</v>
      </c>
      <c r="L188" s="22">
        <f>BVPIs!L200</f>
        <v>0</v>
      </c>
      <c r="M188" s="22" t="str">
        <f>BVPIs!M200</f>
        <v>A</v>
      </c>
      <c r="N188" s="22" t="str">
        <f>BVPIs!N200</f>
        <v>Yes</v>
      </c>
      <c r="O188" s="22" t="str">
        <f>BVPIs!O200</f>
        <v>Yes</v>
      </c>
      <c r="P188" s="22">
        <f>BVPIs!P200</f>
        <v>1</v>
      </c>
      <c r="Q188" s="22">
        <f>BVPIs!Q200</f>
        <v>0</v>
      </c>
    </row>
    <row r="189" spans="1:17" ht="47.25">
      <c r="A189" s="22" t="str">
        <f>BVPIs!A201</f>
        <v>IPF – PLSS 4</v>
      </c>
      <c r="B189" s="22" t="str">
        <f>BVPIs!B201</f>
        <v>C3b</v>
      </c>
      <c r="C189" s="22" t="str">
        <f>BVPIs!C201</f>
        <v>Total number of electronic workstations available to users per 10,000 population.</v>
      </c>
      <c r="D189" s="22">
        <f>BVPIs!D201</f>
        <v>0</v>
      </c>
      <c r="E189" s="22" t="str">
        <f>BVPIs!E201</f>
        <v>Culture</v>
      </c>
      <c r="F189" s="22">
        <f>BVPIs!F201</f>
        <v>0</v>
      </c>
      <c r="G189" s="138">
        <f>BVPIs!G201</f>
        <v>0</v>
      </c>
      <c r="H189" s="24">
        <f>BVPIs!H201</f>
        <v>0</v>
      </c>
      <c r="I189" s="139">
        <f>BVPIs!I201</f>
        <v>0</v>
      </c>
      <c r="J189" s="22">
        <f>BVPIs!J201</f>
        <v>0</v>
      </c>
      <c r="K189" s="22">
        <f>BVPIs!K201</f>
        <v>0</v>
      </c>
      <c r="L189" s="22">
        <f>BVPIs!L201</f>
        <v>0</v>
      </c>
      <c r="M189" s="22" t="str">
        <f>BVPIs!M201</f>
        <v>A</v>
      </c>
      <c r="N189" s="22">
        <f>BVPIs!N201</f>
        <v>0</v>
      </c>
      <c r="O189" s="22" t="str">
        <f>BVPIs!O201</f>
        <v>No</v>
      </c>
      <c r="P189" s="22">
        <f>BVPIs!P201</f>
        <v>4.2</v>
      </c>
      <c r="Q189" s="22">
        <f>BVPIs!Q201</f>
        <v>0</v>
      </c>
    </row>
    <row r="190" spans="1:17" ht="31.5">
      <c r="A190" s="22" t="str">
        <f>BVPIs!A202</f>
        <v>IPF</v>
      </c>
      <c r="B190" s="22" t="str">
        <f>BVPIs!B202</f>
        <v>C4</v>
      </c>
      <c r="C190" s="22" t="str">
        <f>BVPIs!C202</f>
        <v>Active borrowers as a percentage of population.</v>
      </c>
      <c r="D190" s="22">
        <f>BVPIs!D202</f>
        <v>0</v>
      </c>
      <c r="E190" s="22" t="str">
        <f>BVPIs!E202</f>
        <v>Culture</v>
      </c>
      <c r="F190" s="22">
        <f>BVPIs!F202</f>
        <v>0</v>
      </c>
      <c r="G190" s="138">
        <f>BVPIs!G202</f>
        <v>0</v>
      </c>
      <c r="H190" s="24">
        <f>BVPIs!H202</f>
        <v>0</v>
      </c>
      <c r="I190" s="139">
        <f>BVPIs!I202</f>
        <v>0</v>
      </c>
      <c r="J190" s="22">
        <f>BVPIs!J202</f>
        <v>0</v>
      </c>
      <c r="K190" s="22">
        <f>BVPIs!K202</f>
        <v>0</v>
      </c>
      <c r="L190" s="22">
        <f>BVPIs!L202</f>
        <v>0</v>
      </c>
      <c r="M190" s="22" t="str">
        <f>BVPIs!M202</f>
        <v>A</v>
      </c>
      <c r="N190" s="22">
        <f>BVPIs!N202</f>
        <v>0</v>
      </c>
      <c r="O190" s="22" t="str">
        <f>BVPIs!O202</f>
        <v>A</v>
      </c>
      <c r="P190" s="22">
        <f>BVPIs!P202</f>
        <v>0</v>
      </c>
      <c r="Q190" s="22">
        <f>BVPIs!Q202</f>
        <v>0</v>
      </c>
    </row>
    <row r="191" spans="1:17" ht="15.75">
      <c r="A191" s="22" t="str">
        <f>BVPIs!A203</f>
        <v>119b</v>
      </c>
      <c r="B191" s="22" t="str">
        <f>BVPIs!B203</f>
        <v>C6</v>
      </c>
      <c r="C191" s="22" t="str">
        <f>BVPIs!C203</f>
        <v>Resident satisfaction libraries.</v>
      </c>
      <c r="D191" s="22">
        <f>BVPIs!D203</f>
        <v>0</v>
      </c>
      <c r="E191" s="22" t="str">
        <f>BVPIs!E203</f>
        <v>Culture</v>
      </c>
      <c r="F191" s="22">
        <f>BVPIs!F203</f>
        <v>0</v>
      </c>
      <c r="G191" s="138">
        <f>BVPIs!G203</f>
        <v>0</v>
      </c>
      <c r="H191" s="24">
        <f>BVPIs!H203</f>
        <v>0</v>
      </c>
      <c r="I191" s="139">
        <f>BVPIs!I203</f>
        <v>0</v>
      </c>
      <c r="J191" s="22">
        <f>BVPIs!J203</f>
        <v>0</v>
      </c>
      <c r="K191" s="22">
        <f>BVPIs!K203</f>
        <v>0</v>
      </c>
      <c r="L191" s="22">
        <f>BVPIs!L203</f>
        <v>0</v>
      </c>
      <c r="M191" s="22">
        <f>BVPIs!M203</f>
        <v>0.72</v>
      </c>
      <c r="N191" s="22" t="str">
        <f>BVPIs!N203</f>
        <v>Yes</v>
      </c>
      <c r="O191" s="22" t="str">
        <f>BVPIs!O203</f>
        <v>Yes</v>
      </c>
      <c r="P191" s="22">
        <f>BVPIs!P203</f>
        <v>0.72</v>
      </c>
      <c r="Q191" s="22">
        <f>BVPIs!Q203</f>
        <v>0</v>
      </c>
    </row>
    <row r="192" spans="1:17" ht="31.5">
      <c r="A192" s="22" t="str">
        <f>BVPIs!A204</f>
        <v>119c</v>
      </c>
      <c r="B192" s="22" t="str">
        <f>BVPIs!B204</f>
        <v>C7</v>
      </c>
      <c r="C192" s="22" t="str">
        <f>BVPIs!C204</f>
        <v>Resident satisfaction museums / galleries.</v>
      </c>
      <c r="D192" s="22">
        <f>BVPIs!D204</f>
        <v>0</v>
      </c>
      <c r="E192" s="22" t="str">
        <f>BVPIs!E204</f>
        <v>Culture</v>
      </c>
      <c r="F192" s="22">
        <f>BVPIs!F204</f>
        <v>0</v>
      </c>
      <c r="G192" s="138">
        <f>BVPIs!G204</f>
        <v>0</v>
      </c>
      <c r="H192" s="24">
        <f>BVPIs!H204</f>
        <v>0</v>
      </c>
      <c r="I192" s="139">
        <f>BVPIs!I204</f>
        <v>0</v>
      </c>
      <c r="J192" s="22">
        <f>BVPIs!J204</f>
        <v>0</v>
      </c>
      <c r="K192" s="22">
        <f>BVPIs!K204</f>
        <v>0</v>
      </c>
      <c r="L192" s="22">
        <f>BVPIs!L204</f>
        <v>0</v>
      </c>
      <c r="M192" s="22">
        <f>BVPIs!M204</f>
        <v>0.53</v>
      </c>
      <c r="N192" s="22" t="str">
        <f>BVPIs!N204</f>
        <v>No</v>
      </c>
      <c r="O192" s="22" t="str">
        <f>BVPIs!O204</f>
        <v>No</v>
      </c>
      <c r="P192" s="22">
        <f>BVPIs!P204</f>
        <v>0.53</v>
      </c>
      <c r="Q192" s="22">
        <f>BVPIs!Q204</f>
        <v>0</v>
      </c>
    </row>
    <row r="193" spans="1:17" ht="31.5">
      <c r="A193" s="22" t="str">
        <f>BVPIs!A205</f>
        <v>IPF</v>
      </c>
      <c r="B193" s="22" t="str">
        <f>BVPIs!B205</f>
        <v>C11</v>
      </c>
      <c r="C193" s="22" t="str">
        <f>BVPIs!C205</f>
        <v>Public library service standards on stock - PLSS 5, 9 &amp; 10.</v>
      </c>
      <c r="D193" s="22">
        <f>BVPIs!D205</f>
        <v>0</v>
      </c>
      <c r="E193" s="22" t="str">
        <f>BVPIs!E205</f>
        <v>Culture</v>
      </c>
      <c r="F193" s="22">
        <f>BVPIs!F205</f>
        <v>0</v>
      </c>
      <c r="G193" s="138">
        <f>BVPIs!G205</f>
        <v>0</v>
      </c>
      <c r="H193" s="24">
        <f>BVPIs!H205</f>
        <v>0</v>
      </c>
      <c r="I193" s="139">
        <f>BVPIs!I205</f>
        <v>0</v>
      </c>
      <c r="J193" s="22">
        <f>BVPIs!J205</f>
        <v>0</v>
      </c>
      <c r="K193" s="22">
        <f>BVPIs!K205</f>
        <v>0</v>
      </c>
      <c r="L193" s="22">
        <f>BVPIs!L205</f>
        <v>0</v>
      </c>
      <c r="M193" s="22">
        <f>BVPIs!M205</f>
        <v>0</v>
      </c>
      <c r="N193" s="22">
        <f>BVPIs!N205</f>
        <v>0</v>
      </c>
      <c r="O193" s="22">
        <f>BVPIs!O205</f>
        <v>0</v>
      </c>
      <c r="P193" s="22">
        <f>BVPIs!P205</f>
        <v>0</v>
      </c>
      <c r="Q193" s="22">
        <f>BVPIs!Q205</f>
        <v>0</v>
      </c>
    </row>
    <row r="194" spans="1:17" ht="47.25">
      <c r="A194" s="22" t="str">
        <f>BVPIs!A206</f>
        <v>IPF – PLSS 5</v>
      </c>
      <c r="B194" s="22" t="str">
        <f>BVPIs!B206</f>
        <v>C11a</v>
      </c>
      <c r="C194" s="22" t="str">
        <f>BVPIs!C206</f>
        <v>Requests supply time.</v>
      </c>
      <c r="D194" s="22">
        <f>BVPIs!D206</f>
        <v>0</v>
      </c>
      <c r="E194" s="22" t="str">
        <f>BVPIs!E206</f>
        <v>Culture</v>
      </c>
      <c r="F194" s="22">
        <f>BVPIs!F206</f>
        <v>0</v>
      </c>
      <c r="G194" s="138">
        <f>BVPIs!G206</f>
        <v>0</v>
      </c>
      <c r="H194" s="24">
        <f>BVPIs!H206</f>
        <v>0</v>
      </c>
      <c r="I194" s="139">
        <f>BVPIs!I206</f>
        <v>0</v>
      </c>
      <c r="J194" s="22">
        <f>BVPIs!J206</f>
        <v>0</v>
      </c>
      <c r="K194" s="22">
        <f>BVPIs!K206</f>
        <v>0</v>
      </c>
      <c r="L194" s="22">
        <f>BVPIs!L206</f>
        <v>0</v>
      </c>
      <c r="M194" s="22">
        <f>BVPIs!M206</f>
        <v>0</v>
      </c>
      <c r="N194" s="22" t="str">
        <f>BVPIs!N206</f>
        <v>NCI</v>
      </c>
      <c r="O194" s="22" t="str">
        <f>BVPIs!O206</f>
        <v>Yes</v>
      </c>
      <c r="P194" s="22">
        <f>BVPIs!P206</f>
        <v>0.88</v>
      </c>
      <c r="Q194" s="22">
        <f>BVPIs!Q206</f>
        <v>0</v>
      </c>
    </row>
    <row r="195" spans="1:17" ht="47.25">
      <c r="A195" s="22" t="str">
        <f>BVPIs!A207</f>
        <v>IPF – PLSS 9</v>
      </c>
      <c r="B195" s="22" t="str">
        <f>BVPIs!B207</f>
        <v>C11b</v>
      </c>
      <c r="C195" s="22" t="str">
        <f>BVPIs!C207</f>
        <v>Annual items added through purchase per 1,000 population</v>
      </c>
      <c r="D195" s="22">
        <f>BVPIs!D207</f>
        <v>0</v>
      </c>
      <c r="E195" s="22" t="str">
        <f>BVPIs!E207</f>
        <v>Culture</v>
      </c>
      <c r="F195" s="22">
        <f>BVPIs!F207</f>
        <v>0</v>
      </c>
      <c r="G195" s="138">
        <f>BVPIs!G207</f>
        <v>0</v>
      </c>
      <c r="H195" s="24">
        <f>BVPIs!H207</f>
        <v>0</v>
      </c>
      <c r="I195" s="139">
        <f>BVPIs!I207</f>
        <v>0</v>
      </c>
      <c r="J195" s="22">
        <f>BVPIs!J207</f>
        <v>0</v>
      </c>
      <c r="K195" s="22">
        <f>BVPIs!K207</f>
        <v>0</v>
      </c>
      <c r="L195" s="22">
        <f>BVPIs!L207</f>
        <v>0</v>
      </c>
      <c r="M195" s="22" t="str">
        <f>BVPIs!M207</f>
        <v>A</v>
      </c>
      <c r="N195" s="22">
        <f>BVPIs!N207</f>
        <v>0</v>
      </c>
      <c r="O195" s="22" t="str">
        <f>BVPIs!O207</f>
        <v>Yes</v>
      </c>
      <c r="P195" s="22">
        <f>BVPIs!P207</f>
        <v>229</v>
      </c>
      <c r="Q195" s="22">
        <f>BVPIs!Q207</f>
        <v>0</v>
      </c>
    </row>
    <row r="196" spans="1:17" ht="47.25">
      <c r="A196" s="22" t="str">
        <f>BVPIs!A208</f>
        <v>IPF – PLSS 10</v>
      </c>
      <c r="B196" s="22" t="str">
        <f>BVPIs!B208</f>
        <v>C11c</v>
      </c>
      <c r="C196" s="22" t="str">
        <f>BVPIs!C208</f>
        <v>Time taken to replenish the lending stock on open access or available on loan.</v>
      </c>
      <c r="D196" s="22">
        <f>BVPIs!D208</f>
        <v>0</v>
      </c>
      <c r="E196" s="22" t="str">
        <f>BVPIs!E208</f>
        <v>Culture</v>
      </c>
      <c r="F196" s="22">
        <f>BVPIs!F208</f>
        <v>0</v>
      </c>
      <c r="G196" s="138">
        <f>BVPIs!G208</f>
        <v>0</v>
      </c>
      <c r="H196" s="24">
        <f>BVPIs!H208</f>
        <v>0</v>
      </c>
      <c r="I196" s="139">
        <f>BVPIs!I208</f>
        <v>0</v>
      </c>
      <c r="J196" s="22">
        <f>BVPIs!J208</f>
        <v>0</v>
      </c>
      <c r="K196" s="22">
        <f>BVPIs!K208</f>
        <v>0</v>
      </c>
      <c r="L196" s="22">
        <f>BVPIs!L208</f>
        <v>0</v>
      </c>
      <c r="M196" s="22" t="str">
        <f>BVPIs!M208</f>
        <v>A</v>
      </c>
      <c r="N196" s="22">
        <f>BVPIs!N208</f>
        <v>0</v>
      </c>
      <c r="O196" s="22" t="str">
        <f>BVPIs!O208</f>
        <v>Yes</v>
      </c>
      <c r="P196" s="22">
        <f>BVPIs!P208</f>
        <v>5.3</v>
      </c>
      <c r="Q196" s="22">
        <f>BVPIs!Q208</f>
        <v>0</v>
      </c>
    </row>
    <row r="197" spans="1:17" ht="15.75">
      <c r="A197" s="22" t="str">
        <f>BVPIs!A209</f>
        <v>IPF</v>
      </c>
      <c r="B197" s="22" t="str">
        <f>BVPIs!B209</f>
        <v>C12</v>
      </c>
      <c r="C197" s="22" t="str">
        <f>BVPIs!C209</f>
        <v>Stock level and stock-turn.</v>
      </c>
      <c r="D197" s="22">
        <f>BVPIs!D209</f>
        <v>0</v>
      </c>
      <c r="E197" s="22" t="str">
        <f>BVPIs!E209</f>
        <v>Culture</v>
      </c>
      <c r="F197" s="22">
        <f>BVPIs!F209</f>
        <v>0</v>
      </c>
      <c r="G197" s="138">
        <f>BVPIs!G209</f>
        <v>0</v>
      </c>
      <c r="H197" s="24">
        <f>BVPIs!H209</f>
        <v>0</v>
      </c>
      <c r="I197" s="139">
        <f>BVPIs!I209</f>
        <v>0</v>
      </c>
      <c r="J197" s="22">
        <f>BVPIs!J209</f>
        <v>0</v>
      </c>
      <c r="K197" s="22">
        <f>BVPIs!K209</f>
        <v>0</v>
      </c>
      <c r="L197" s="22">
        <f>BVPIs!L209</f>
        <v>0</v>
      </c>
      <c r="M197" s="22">
        <f>BVPIs!M209</f>
        <v>0</v>
      </c>
      <c r="N197" s="22">
        <f>BVPIs!N209</f>
        <v>0</v>
      </c>
      <c r="O197" s="22">
        <f>BVPIs!O209</f>
        <v>0</v>
      </c>
      <c r="P197" s="22">
        <f>BVPIs!P209</f>
        <v>0</v>
      </c>
      <c r="Q197" s="22">
        <f>BVPIs!Q209</f>
        <v>0</v>
      </c>
    </row>
    <row r="198" spans="1:17" ht="31.5">
      <c r="A198" s="22" t="str">
        <f>BVPIs!A210</f>
        <v>IPF</v>
      </c>
      <c r="B198" s="22" t="str">
        <f>BVPIs!B210</f>
        <v>C12a</v>
      </c>
      <c r="C198" s="22" t="str">
        <f>BVPIs!C210</f>
        <v>Stock turn - book issues / books available for loan.</v>
      </c>
      <c r="D198" s="22">
        <f>BVPIs!D210</f>
        <v>0</v>
      </c>
      <c r="E198" s="22" t="str">
        <f>BVPIs!E210</f>
        <v>Culture</v>
      </c>
      <c r="F198" s="22">
        <f>BVPIs!F210</f>
        <v>0</v>
      </c>
      <c r="G198" s="138">
        <f>BVPIs!G210</f>
        <v>0</v>
      </c>
      <c r="H198" s="24">
        <f>BVPIs!H210</f>
        <v>0</v>
      </c>
      <c r="I198" s="139">
        <f>BVPIs!I210</f>
        <v>0</v>
      </c>
      <c r="J198" s="22">
        <f>BVPIs!J210</f>
        <v>0</v>
      </c>
      <c r="K198" s="22">
        <f>BVPIs!K210</f>
        <v>0</v>
      </c>
      <c r="L198" s="22">
        <f>BVPIs!L210</f>
        <v>0</v>
      </c>
      <c r="M198" s="22" t="str">
        <f>BVPIs!M210</f>
        <v>A</v>
      </c>
      <c r="N198" s="22">
        <f>BVPIs!N210</f>
        <v>0</v>
      </c>
      <c r="O198" s="22" t="str">
        <f>BVPIs!O210</f>
        <v>A</v>
      </c>
      <c r="P198" s="22">
        <f>BVPIs!P210</f>
        <v>0</v>
      </c>
      <c r="Q198" s="22">
        <f>BVPIs!Q210</f>
        <v>0</v>
      </c>
    </row>
    <row r="199" spans="1:17" ht="31.5">
      <c r="A199" s="22" t="str">
        <f>BVPIs!A211</f>
        <v>IPF</v>
      </c>
      <c r="B199" s="22" t="str">
        <f>BVPIs!B211</f>
        <v>C12b</v>
      </c>
      <c r="C199" s="22" t="str">
        <f>BVPIs!C211</f>
        <v>Stock level - books available for issue per 1,000 population.</v>
      </c>
      <c r="D199" s="22">
        <f>BVPIs!D211</f>
        <v>0</v>
      </c>
      <c r="E199" s="22" t="str">
        <f>BVPIs!E211</f>
        <v>Culture</v>
      </c>
      <c r="F199" s="22">
        <f>BVPIs!F211</f>
        <v>0</v>
      </c>
      <c r="G199" s="138">
        <f>BVPIs!G211</f>
        <v>0</v>
      </c>
      <c r="H199" s="24">
        <f>BVPIs!H211</f>
        <v>0</v>
      </c>
      <c r="I199" s="139">
        <f>BVPIs!I211</f>
        <v>0</v>
      </c>
      <c r="J199" s="22">
        <f>BVPIs!J211</f>
        <v>0</v>
      </c>
      <c r="K199" s="22">
        <f>BVPIs!K211</f>
        <v>0</v>
      </c>
      <c r="L199" s="22">
        <f>BVPIs!L211</f>
        <v>0</v>
      </c>
      <c r="M199" s="22" t="str">
        <f>BVPIs!M211</f>
        <v>A</v>
      </c>
      <c r="N199" s="22">
        <f>BVPIs!N211</f>
        <v>0</v>
      </c>
      <c r="O199" s="22" t="str">
        <f>BVPIs!O211</f>
        <v>A</v>
      </c>
      <c r="P199" s="22">
        <f>BVPIs!P211</f>
        <v>0</v>
      </c>
      <c r="Q199" s="22">
        <f>BVPIs!Q211</f>
        <v>0</v>
      </c>
    </row>
    <row r="200" spans="1:17" ht="15.75">
      <c r="A200" s="22" t="str">
        <f>BVPIs!A212</f>
        <v>IPF</v>
      </c>
      <c r="B200" s="22" t="str">
        <f>BVPIs!B212</f>
        <v>C13</v>
      </c>
      <c r="C200" s="22" t="str">
        <f>BVPIs!C212</f>
        <v>Cost per visit (libraries)</v>
      </c>
      <c r="D200" s="22">
        <f>BVPIs!D212</f>
        <v>0</v>
      </c>
      <c r="E200" s="22" t="str">
        <f>BVPIs!E212</f>
        <v>Culture</v>
      </c>
      <c r="F200" s="22">
        <f>BVPIs!F212</f>
        <v>0</v>
      </c>
      <c r="G200" s="138">
        <f>BVPIs!G212</f>
        <v>0</v>
      </c>
      <c r="H200" s="24">
        <f>BVPIs!H212</f>
        <v>0</v>
      </c>
      <c r="I200" s="139">
        <f>BVPIs!I212</f>
        <v>0</v>
      </c>
      <c r="J200" s="22">
        <f>BVPIs!J212</f>
        <v>0</v>
      </c>
      <c r="K200" s="22">
        <f>BVPIs!K212</f>
        <v>0</v>
      </c>
      <c r="L200" s="22">
        <f>BVPIs!L212</f>
        <v>0</v>
      </c>
      <c r="M200" s="22" t="str">
        <f>BVPIs!M212</f>
        <v>A</v>
      </c>
      <c r="N200" s="22">
        <f>BVPIs!N212</f>
        <v>0</v>
      </c>
      <c r="O200" s="22" t="str">
        <f>BVPIs!O212</f>
        <v>A</v>
      </c>
      <c r="P200" s="22">
        <f>BVPIs!P212</f>
        <v>0</v>
      </c>
      <c r="Q200" s="22">
        <f>BVPIs!Q212</f>
        <v>0</v>
      </c>
    </row>
    <row r="201" spans="1:17" ht="31.5">
      <c r="A201" s="22" t="str">
        <f>BVPIs!A213</f>
        <v>DCMS</v>
      </c>
      <c r="B201" s="22" t="str">
        <f>BVPIs!B213</f>
        <v>PLIM1</v>
      </c>
      <c r="C201" s="22" t="str">
        <f>BVPIs!C213</f>
        <v>Adult learning sessions attended per 10,000 population</v>
      </c>
      <c r="D201" s="22">
        <f>BVPIs!D213</f>
        <v>0</v>
      </c>
      <c r="E201" s="22" t="str">
        <f>BVPIs!E213</f>
        <v>Culture</v>
      </c>
      <c r="F201" s="22">
        <f>BVPIs!F213</f>
        <v>0</v>
      </c>
      <c r="G201" s="138">
        <f>BVPIs!G213</f>
        <v>0</v>
      </c>
      <c r="H201" s="24" t="str">
        <f>BVPIs!H213</f>
        <v>tbc</v>
      </c>
      <c r="I201" s="139" t="str">
        <f>BVPIs!I213</f>
        <v>4589 (est)</v>
      </c>
      <c r="J201" s="22">
        <f>BVPIs!J213</f>
        <v>0</v>
      </c>
      <c r="K201" s="22">
        <f>BVPIs!K213</f>
        <v>0</v>
      </c>
      <c r="L201" s="22">
        <f>BVPIs!L213</f>
        <v>0</v>
      </c>
      <c r="M201" s="22">
        <f>BVPIs!M213</f>
        <v>0</v>
      </c>
      <c r="N201" s="22">
        <f>BVPIs!N213</f>
        <v>0</v>
      </c>
      <c r="O201" s="22">
        <f>BVPIs!O213</f>
        <v>0</v>
      </c>
      <c r="P201" s="22">
        <f>BVPIs!P213</f>
        <v>0</v>
      </c>
      <c r="Q201" s="22">
        <f>BVPIs!Q213</f>
        <v>0</v>
      </c>
    </row>
    <row r="202" spans="1:17" ht="15.75">
      <c r="A202" s="22" t="str">
        <f>BVPIs!A214</f>
        <v>DCMS</v>
      </c>
      <c r="B202" s="22" t="str">
        <f>BVPIs!B214</f>
        <v>PLIM2</v>
      </c>
      <c r="C202" s="22" t="str">
        <f>BVPIs!C214</f>
        <v>Level of adult non fiction and children's non fiction reference and lending stock of health related books as a % of the total reference and lending stock of adult non fiction and children's non fiction books. Health books in languages other than English can also be included</v>
      </c>
      <c r="D202" s="22">
        <f>BVPIs!D214</f>
        <v>0</v>
      </c>
      <c r="E202" s="22" t="str">
        <f>BVPIs!E214</f>
        <v>Culture</v>
      </c>
      <c r="F202" s="22">
        <f>BVPIs!F214</f>
        <v>0</v>
      </c>
      <c r="G202" s="138">
        <f>BVPIs!G214</f>
        <v>0</v>
      </c>
      <c r="H202" s="24" t="str">
        <f>BVPIs!H214</f>
        <v>tbc</v>
      </c>
      <c r="I202" s="139">
        <f>BVPIs!I214</f>
        <v>0</v>
      </c>
      <c r="J202" s="22">
        <f>BVPIs!J214</f>
        <v>0</v>
      </c>
      <c r="K202" s="22">
        <f>BVPIs!K214</f>
        <v>0</v>
      </c>
      <c r="L202" s="22">
        <f>BVPIs!L214</f>
        <v>0</v>
      </c>
      <c r="M202" s="22">
        <f>BVPIs!M214</f>
        <v>0</v>
      </c>
      <c r="N202" s="22">
        <f>BVPIs!N214</f>
        <v>0</v>
      </c>
      <c r="O202" s="22">
        <f>BVPIs!O214</f>
        <v>0</v>
      </c>
      <c r="P202" s="22">
        <f>BVPIs!P214</f>
        <v>0</v>
      </c>
      <c r="Q202" s="22">
        <f>BVPIs!Q214</f>
        <v>0</v>
      </c>
    </row>
    <row r="203" spans="1:17" ht="47.25">
      <c r="A203" s="22" t="str">
        <f>BVPIs!A215</f>
        <v>DCMS</v>
      </c>
      <c r="B203" s="22" t="str">
        <f>BVPIs!B215</f>
        <v>PLIM3</v>
      </c>
      <c r="C203" s="22" t="str">
        <f>BVPIs!C215</f>
        <v>No. of issues per item of health related adult non fiction and children's non fiction books</v>
      </c>
      <c r="D203" s="22">
        <f>BVPIs!D215</f>
        <v>0</v>
      </c>
      <c r="E203" s="22" t="str">
        <f>BVPIs!E215</f>
        <v>Culture</v>
      </c>
      <c r="F203" s="22">
        <f>BVPIs!F215</f>
        <v>0</v>
      </c>
      <c r="G203" s="138">
        <f>BVPIs!G215</f>
        <v>0</v>
      </c>
      <c r="H203" s="24" t="str">
        <f>BVPIs!H215</f>
        <v>tbc</v>
      </c>
      <c r="I203" s="139">
        <f>BVPIs!I215</f>
        <v>0</v>
      </c>
      <c r="J203" s="22">
        <f>BVPIs!J215</f>
        <v>0</v>
      </c>
      <c r="K203" s="22">
        <f>BVPIs!K215</f>
        <v>0</v>
      </c>
      <c r="L203" s="22">
        <f>BVPIs!L215</f>
        <v>0</v>
      </c>
      <c r="M203" s="22">
        <f>BVPIs!M215</f>
        <v>0</v>
      </c>
      <c r="N203" s="22">
        <f>BVPIs!N215</f>
        <v>0</v>
      </c>
      <c r="O203" s="22">
        <f>BVPIs!O215</f>
        <v>0</v>
      </c>
      <c r="P203" s="22">
        <f>BVPIs!P215</f>
        <v>0</v>
      </c>
      <c r="Q203" s="22">
        <f>BVPIs!Q215</f>
        <v>0</v>
      </c>
    </row>
    <row r="204" spans="1:17" ht="47.25">
      <c r="A204" s="22" t="str">
        <f>BVPIs!A216</f>
        <v>DCMS</v>
      </c>
      <c r="B204" s="22" t="str">
        <f>BVPIs!B216</f>
        <v>PLIM4</v>
      </c>
      <c r="C204" s="22" t="str">
        <f>BVPIs!C216</f>
        <v>No. of people receiving 'At Home' Library Service as a % of the total no. of older people helped to live at home </v>
      </c>
      <c r="D204" s="22">
        <f>BVPIs!D216</f>
        <v>0</v>
      </c>
      <c r="E204" s="22" t="str">
        <f>BVPIs!E216</f>
        <v>Culture</v>
      </c>
      <c r="F204" s="22">
        <f>BVPIs!F216</f>
        <v>0</v>
      </c>
      <c r="G204" s="138">
        <f>BVPIs!G216</f>
        <v>0</v>
      </c>
      <c r="H204" s="24" t="str">
        <f>BVPIs!H216</f>
        <v>tbc</v>
      </c>
      <c r="I204" s="139">
        <f>BVPIs!I216</f>
        <v>0.22</v>
      </c>
      <c r="J204" s="22">
        <f>BVPIs!J216</f>
        <v>0</v>
      </c>
      <c r="K204" s="22">
        <f>BVPIs!K216</f>
        <v>0</v>
      </c>
      <c r="L204" s="22">
        <f>BVPIs!L216</f>
        <v>0</v>
      </c>
      <c r="M204" s="22" t="str">
        <f>BVPIs!M216</f>
        <v>A</v>
      </c>
      <c r="N204" s="22">
        <f>BVPIs!N216</f>
        <v>0</v>
      </c>
      <c r="O204" s="22" t="str">
        <f>BVPIs!O216</f>
        <v>A</v>
      </c>
      <c r="P204" s="22">
        <f>BVPIs!P216</f>
        <v>0</v>
      </c>
      <c r="Q204" s="22">
        <f>BVPIs!Q216</f>
        <v>0</v>
      </c>
    </row>
    <row r="205" spans="1:17" ht="47.25">
      <c r="A205" s="22" t="str">
        <f>BVPIs!A217</f>
        <v>DCMS</v>
      </c>
      <c r="B205" s="22" t="str">
        <f>BVPIs!B217</f>
        <v>PLIM5</v>
      </c>
      <c r="C205" s="22" t="str">
        <f>BVPIs!C217</f>
        <v>% of users of the service classing the choice of materials received as very good or good.</v>
      </c>
      <c r="D205" s="22">
        <f>BVPIs!D217</f>
        <v>0</v>
      </c>
      <c r="E205" s="22" t="str">
        <f>BVPIs!E217</f>
        <v>Culture</v>
      </c>
      <c r="F205" s="22">
        <f>BVPIs!F217</f>
        <v>0</v>
      </c>
      <c r="G205" s="138">
        <f>BVPIs!G217</f>
        <v>0</v>
      </c>
      <c r="H205" s="24" t="str">
        <f>BVPIs!H217</f>
        <v>tbc</v>
      </c>
      <c r="I205" s="139" t="str">
        <f>BVPIs!I217</f>
        <v>QNA</v>
      </c>
      <c r="J205" s="22">
        <f>BVPIs!J217</f>
        <v>0</v>
      </c>
      <c r="K205" s="22">
        <f>BVPIs!K217</f>
        <v>0</v>
      </c>
      <c r="L205" s="22">
        <f>BVPIs!L217</f>
        <v>0</v>
      </c>
      <c r="M205" s="22" t="str">
        <f>BVPIs!M217</f>
        <v>A</v>
      </c>
      <c r="N205" s="22">
        <f>BVPIs!N217</f>
        <v>0</v>
      </c>
      <c r="O205" s="22" t="str">
        <f>BVPIs!O217</f>
        <v>A</v>
      </c>
      <c r="P205" s="22">
        <f>BVPIs!P217</f>
        <v>0</v>
      </c>
      <c r="Q205" s="22">
        <f>BVPIs!Q217</f>
        <v>0</v>
      </c>
    </row>
    <row r="206" spans="1:17" ht="31.5">
      <c r="A206" s="22" t="str">
        <f>BVPIs!A218</f>
        <v>DCMS</v>
      </c>
      <c r="B206" s="22">
        <f>BVPIs!B218</f>
        <v>0</v>
      </c>
      <c r="C206" s="22" t="str">
        <f>BVPIs!C218</f>
        <v>No. of packs delivered to children as a % of the eligible population at:</v>
      </c>
      <c r="D206" s="22">
        <f>BVPIs!D218</f>
        <v>0</v>
      </c>
      <c r="E206" s="22" t="str">
        <f>BVPIs!E218</f>
        <v>Culture</v>
      </c>
      <c r="F206" s="22">
        <f>BVPIs!F218</f>
        <v>0</v>
      </c>
      <c r="G206" s="138">
        <f>BVPIs!G218</f>
        <v>0</v>
      </c>
      <c r="H206" s="24">
        <f>BVPIs!H218</f>
        <v>0</v>
      </c>
      <c r="I206" s="139">
        <f>BVPIs!I218</f>
        <v>0</v>
      </c>
      <c r="J206" s="22">
        <f>BVPIs!J218</f>
        <v>0</v>
      </c>
      <c r="K206" s="22">
        <f>BVPIs!K218</f>
        <v>0</v>
      </c>
      <c r="L206" s="22">
        <f>BVPIs!L218</f>
        <v>0</v>
      </c>
      <c r="M206" s="22" t="str">
        <f>BVPIs!M218</f>
        <v>A</v>
      </c>
      <c r="N206" s="22">
        <f>BVPIs!N218</f>
        <v>0</v>
      </c>
      <c r="O206" s="22" t="str">
        <f>BVPIs!O218</f>
        <v>A</v>
      </c>
      <c r="P206" s="22">
        <f>BVPIs!P218</f>
        <v>0</v>
      </c>
      <c r="Q206" s="22">
        <f>BVPIs!Q218</f>
        <v>0</v>
      </c>
    </row>
    <row r="207" spans="1:17" ht="15.75">
      <c r="A207" s="22" t="str">
        <f>BVPIs!A219</f>
        <v>DCMS</v>
      </c>
      <c r="B207" s="22" t="str">
        <f>BVPIs!B219</f>
        <v>PLIM6</v>
      </c>
      <c r="C207" s="22" t="str">
        <f>BVPIs!C219</f>
        <v>·        Stage 1 – new births to 9months</v>
      </c>
      <c r="D207" s="22">
        <f>BVPIs!D219</f>
        <v>0</v>
      </c>
      <c r="E207" s="22" t="str">
        <f>BVPIs!E219</f>
        <v>Culture</v>
      </c>
      <c r="F207" s="22">
        <f>BVPIs!F219</f>
        <v>0</v>
      </c>
      <c r="G207" s="138">
        <f>BVPIs!G219</f>
        <v>0</v>
      </c>
      <c r="H207" s="24" t="str">
        <f>BVPIs!H219</f>
        <v>tbc</v>
      </c>
      <c r="I207" s="139">
        <f>BVPIs!I219</f>
        <v>5775</v>
      </c>
      <c r="J207" s="22">
        <f>BVPIs!J219</f>
        <v>0</v>
      </c>
      <c r="K207" s="22">
        <f>BVPIs!K219</f>
        <v>0</v>
      </c>
      <c r="L207" s="22">
        <f>BVPIs!L219</f>
        <v>0</v>
      </c>
      <c r="M207" s="22">
        <f>BVPIs!M219</f>
        <v>0.674</v>
      </c>
      <c r="N207" s="22">
        <f>BVPIs!N219</f>
        <v>0</v>
      </c>
      <c r="O207" s="22" t="str">
        <f>BVPIs!O219</f>
        <v>Yes</v>
      </c>
      <c r="P207" s="22">
        <f>BVPIs!P219</f>
        <v>0.95</v>
      </c>
      <c r="Q207" s="22">
        <f>BVPIs!Q219</f>
        <v>0</v>
      </c>
    </row>
    <row r="208" spans="1:17" ht="22.5" customHeight="1">
      <c r="A208" s="22" t="str">
        <f>BVPIs!A220</f>
        <v>DCMS</v>
      </c>
      <c r="B208" s="22" t="str">
        <f>BVPIs!B220</f>
        <v>PLIM7</v>
      </c>
      <c r="C208" s="22" t="str">
        <f>BVPIs!C220</f>
        <v>·        Stage 2 18 –30 months</v>
      </c>
      <c r="D208" s="22">
        <f>BVPIs!D220</f>
        <v>0</v>
      </c>
      <c r="E208" s="22" t="str">
        <f>BVPIs!E220</f>
        <v>Culture</v>
      </c>
      <c r="F208" s="22">
        <f>BVPIs!F220</f>
        <v>0</v>
      </c>
      <c r="G208" s="138">
        <f>BVPIs!G220</f>
        <v>0</v>
      </c>
      <c r="H208" s="24" t="str">
        <f>BVPIs!H220</f>
        <v>tbc</v>
      </c>
      <c r="I208" s="139" t="str">
        <f>BVPIs!I220</f>
        <v>QNA</v>
      </c>
      <c r="J208" s="22">
        <f>BVPIs!J220</f>
        <v>0</v>
      </c>
      <c r="K208" s="22">
        <f>BVPIs!K220</f>
        <v>0</v>
      </c>
      <c r="L208" s="22">
        <f>BVPIs!L220</f>
        <v>0</v>
      </c>
      <c r="M208" s="22">
        <f>BVPIs!M220</f>
        <v>0.373</v>
      </c>
      <c r="N208" s="22">
        <f>BVPIs!N220</f>
        <v>0</v>
      </c>
      <c r="O208" s="22" t="str">
        <f>BVPIs!O220</f>
        <v>Yes</v>
      </c>
      <c r="P208" s="22">
        <f>BVPIs!P220</f>
        <v>0.74</v>
      </c>
      <c r="Q208" s="22">
        <f>BVPIs!Q220</f>
        <v>0</v>
      </c>
    </row>
    <row r="209" spans="1:17" ht="27" customHeight="1">
      <c r="A209" s="22" t="str">
        <f>BVPIs!A221</f>
        <v>DCMS</v>
      </c>
      <c r="B209" s="22" t="str">
        <f>BVPIs!B221</f>
        <v>PLIM8</v>
      </c>
      <c r="C209" s="22" t="str">
        <f>BVPIs!C221</f>
        <v>·        Stage 3 36 – 48 months</v>
      </c>
      <c r="D209" s="22">
        <f>BVPIs!D221</f>
        <v>0</v>
      </c>
      <c r="E209" s="22" t="str">
        <f>BVPIs!E221</f>
        <v>Culture</v>
      </c>
      <c r="F209" s="22">
        <f>BVPIs!F221</f>
        <v>0</v>
      </c>
      <c r="G209" s="138">
        <f>BVPIs!G221</f>
        <v>0</v>
      </c>
      <c r="H209" s="24" t="str">
        <f>BVPIs!H221</f>
        <v>tbc</v>
      </c>
      <c r="I209" s="139" t="str">
        <f>BVPIs!I221</f>
        <v>QNA</v>
      </c>
      <c r="J209" s="22">
        <f>BVPIs!J221</f>
        <v>0</v>
      </c>
      <c r="K209" s="22">
        <f>BVPIs!K221</f>
        <v>0</v>
      </c>
      <c r="L209" s="22">
        <f>BVPIs!L221</f>
        <v>0</v>
      </c>
      <c r="M209" s="22">
        <f>BVPIs!M221</f>
        <v>0.848</v>
      </c>
      <c r="N209" s="22">
        <f>BVPIs!N221</f>
        <v>0</v>
      </c>
      <c r="O209" s="22" t="str">
        <f>BVPIs!O221</f>
        <v>Yes</v>
      </c>
      <c r="P209" s="22">
        <f>BVPIs!P221</f>
        <v>1.05</v>
      </c>
      <c r="Q209" s="22">
        <f>BVPIs!Q221</f>
        <v>0</v>
      </c>
    </row>
    <row r="210" spans="1:17" ht="47.25">
      <c r="A210" s="22" t="str">
        <f>BVPIs!A222</f>
        <v>DCMS</v>
      </c>
      <c r="B210" s="22" t="str">
        <f>BVPIs!B222</f>
        <v>PLIM9</v>
      </c>
      <c r="C210" s="22" t="str">
        <f>BVPIs!C222</f>
        <v>No. of new library members from 0-4 years as a % of the total population 0-4 years</v>
      </c>
      <c r="D210" s="22">
        <f>BVPIs!D222</f>
        <v>0</v>
      </c>
      <c r="E210" s="22" t="str">
        <f>BVPIs!E222</f>
        <v>Culture</v>
      </c>
      <c r="F210" s="22">
        <f>BVPIs!F222</f>
        <v>0</v>
      </c>
      <c r="G210" s="138">
        <f>BVPIs!G222</f>
        <v>0</v>
      </c>
      <c r="H210" s="24" t="str">
        <f>BVPIs!H222</f>
        <v>tbc</v>
      </c>
      <c r="I210" s="139">
        <f>BVPIs!I222</f>
        <v>0</v>
      </c>
      <c r="J210" s="22">
        <f>BVPIs!J222</f>
        <v>0</v>
      </c>
      <c r="K210" s="22">
        <f>BVPIs!K222</f>
        <v>0</v>
      </c>
      <c r="L210" s="22">
        <f>BVPIs!L222</f>
        <v>0</v>
      </c>
      <c r="M210" s="22" t="str">
        <f>BVPIs!M222</f>
        <v>A</v>
      </c>
      <c r="N210" s="22" t="str">
        <f>BVPIs!N222</f>
        <v>NCI</v>
      </c>
      <c r="O210" s="22" t="str">
        <f>BVPIs!O222</f>
        <v>NCI</v>
      </c>
      <c r="P210" s="22" t="str">
        <f>BVPIs!P222</f>
        <v>NCI</v>
      </c>
      <c r="Q210" s="22">
        <f>BVPIs!Q222</f>
        <v>0</v>
      </c>
    </row>
    <row r="211" spans="1:17" ht="47.25">
      <c r="A211" s="22" t="str">
        <f>BVPIs!A223</f>
        <v>DCMS</v>
      </c>
      <c r="B211" s="22" t="str">
        <f>BVPIs!B223</f>
        <v>PLIM11</v>
      </c>
      <c r="C211" s="22" t="str">
        <f>BVPIs!C223</f>
        <v>% of eligible population 4-12 years who start the summer reading challenge</v>
      </c>
      <c r="D211" s="22">
        <f>BVPIs!D223</f>
        <v>0</v>
      </c>
      <c r="E211" s="22" t="str">
        <f>BVPIs!E223</f>
        <v>Culture</v>
      </c>
      <c r="F211" s="22">
        <f>BVPIs!F223</f>
        <v>0</v>
      </c>
      <c r="G211" s="138">
        <f>BVPIs!G223</f>
        <v>0</v>
      </c>
      <c r="H211" s="24" t="str">
        <f>BVPIs!H223</f>
        <v>tbc</v>
      </c>
      <c r="I211" s="139">
        <f>BVPIs!I223</f>
        <v>5555</v>
      </c>
      <c r="J211" s="22">
        <f>BVPIs!J223</f>
        <v>0</v>
      </c>
      <c r="K211" s="22">
        <f>BVPIs!K223</f>
        <v>0</v>
      </c>
      <c r="L211" s="22">
        <f>BVPIs!L223</f>
        <v>0</v>
      </c>
      <c r="M211" s="22" t="str">
        <f>BVPIs!M223</f>
        <v>A</v>
      </c>
      <c r="N211" s="22" t="str">
        <f>BVPIs!N223</f>
        <v>NCI</v>
      </c>
      <c r="O211" s="22" t="str">
        <f>BVPIs!O223</f>
        <v>NCI</v>
      </c>
      <c r="P211" s="22" t="str">
        <f>BVPIs!P223</f>
        <v>NCI</v>
      </c>
      <c r="Q211" s="22">
        <f>BVPIs!Q223</f>
        <v>0</v>
      </c>
    </row>
    <row r="212" spans="1:17" ht="47.25">
      <c r="A212" s="22" t="str">
        <f>BVPIs!A224</f>
        <v>DCMS</v>
      </c>
      <c r="B212" s="22" t="str">
        <f>BVPIs!B224</f>
        <v>PLIM12</v>
      </c>
      <c r="C212" s="22" t="str">
        <f>BVPIs!C224</f>
        <v>% of boys participating in the scheme as a ratio of the % of boys in the population</v>
      </c>
      <c r="D212" s="22">
        <f>BVPIs!D224</f>
        <v>0</v>
      </c>
      <c r="E212" s="22" t="str">
        <f>BVPIs!E224</f>
        <v>Culture</v>
      </c>
      <c r="F212" s="22">
        <f>BVPIs!F224</f>
        <v>0</v>
      </c>
      <c r="G212" s="138">
        <f>BVPIs!G224</f>
        <v>0</v>
      </c>
      <c r="H212" s="24" t="str">
        <f>BVPIs!H224</f>
        <v>tbc</v>
      </c>
      <c r="I212" s="139">
        <f>BVPIs!I224</f>
        <v>2291</v>
      </c>
      <c r="J212" s="22">
        <f>BVPIs!J224</f>
        <v>0</v>
      </c>
      <c r="K212" s="22">
        <f>BVPIs!K224</f>
        <v>0</v>
      </c>
      <c r="L212" s="22">
        <f>BVPIs!L224</f>
        <v>0</v>
      </c>
      <c r="M212" s="22" t="str">
        <f>BVPIs!M224</f>
        <v>A</v>
      </c>
      <c r="N212" s="22" t="str">
        <f>BVPIs!N224</f>
        <v>NCI</v>
      </c>
      <c r="O212" s="22" t="str">
        <f>BVPIs!O224</f>
        <v>NCI</v>
      </c>
      <c r="P212" s="22" t="str">
        <f>BVPIs!P224</f>
        <v>NCI</v>
      </c>
      <c r="Q212" s="22">
        <f>BVPIs!Q224</f>
        <v>0</v>
      </c>
    </row>
    <row r="213" spans="1:17" ht="47.25">
      <c r="A213" s="22" t="str">
        <f>BVPIs!A225</f>
        <v>DCMS</v>
      </c>
      <c r="B213" s="22" t="str">
        <f>BVPIs!B225</f>
        <v>PLIM13</v>
      </c>
      <c r="C213" s="22" t="str">
        <f>BVPIs!C225</f>
        <v>% of starters who complete the summer reading challenge</v>
      </c>
      <c r="D213" s="22">
        <f>BVPIs!D225</f>
        <v>0</v>
      </c>
      <c r="E213" s="22" t="str">
        <f>BVPIs!E225</f>
        <v>Culture</v>
      </c>
      <c r="F213" s="22">
        <f>BVPIs!F225</f>
        <v>0</v>
      </c>
      <c r="G213" s="138">
        <f>BVPIs!G225</f>
        <v>0</v>
      </c>
      <c r="H213" s="24" t="str">
        <f>BVPIs!H225</f>
        <v>tbc</v>
      </c>
      <c r="I213" s="139">
        <f>BVPIs!I225</f>
        <v>3531</v>
      </c>
      <c r="J213" s="22">
        <f>BVPIs!J225</f>
        <v>0</v>
      </c>
      <c r="K213" s="22">
        <f>BVPIs!K225</f>
        <v>0</v>
      </c>
      <c r="L213" s="22">
        <f>BVPIs!L225</f>
        <v>0</v>
      </c>
      <c r="M213" s="22" t="str">
        <f>BVPIs!M225</f>
        <v>A</v>
      </c>
      <c r="N213" s="22" t="str">
        <f>BVPIs!N225</f>
        <v>NCI</v>
      </c>
      <c r="O213" s="22" t="str">
        <f>BVPIs!O225</f>
        <v>NCI</v>
      </c>
      <c r="P213" s="22" t="str">
        <f>BVPIs!P225</f>
        <v>NCI</v>
      </c>
      <c r="Q213" s="22">
        <f>BVPIs!Q225</f>
        <v>0</v>
      </c>
    </row>
    <row r="214" spans="1:17" ht="47.25">
      <c r="A214" s="22" t="str">
        <f>BVPIs!A226</f>
        <v>DCMS</v>
      </c>
      <c r="B214" s="22" t="str">
        <f>BVPIs!B226</f>
        <v>PLIM14</v>
      </c>
      <c r="C214" s="22" t="str">
        <f>BVPIs!C226</f>
        <v>% of starters in the summer reading challenge who also join the library</v>
      </c>
      <c r="D214" s="22">
        <f>BVPIs!D226</f>
        <v>0</v>
      </c>
      <c r="E214" s="22" t="str">
        <f>BVPIs!E226</f>
        <v>Culture</v>
      </c>
      <c r="F214" s="22">
        <f>BVPIs!F226</f>
        <v>0</v>
      </c>
      <c r="G214" s="138">
        <f>BVPIs!G226</f>
        <v>0</v>
      </c>
      <c r="H214" s="24" t="str">
        <f>BVPIs!H226</f>
        <v>tbc</v>
      </c>
      <c r="I214" s="139">
        <f>BVPIs!I226</f>
        <v>177</v>
      </c>
      <c r="J214" s="22">
        <f>BVPIs!J226</f>
        <v>0</v>
      </c>
      <c r="K214" s="22">
        <f>BVPIs!K226</f>
        <v>0</v>
      </c>
      <c r="L214" s="22">
        <f>BVPIs!L226</f>
        <v>0</v>
      </c>
      <c r="M214" s="22" t="str">
        <f>BVPIs!M226</f>
        <v>A</v>
      </c>
      <c r="N214" s="22" t="str">
        <f>BVPIs!N226</f>
        <v>NCI</v>
      </c>
      <c r="O214" s="22" t="str">
        <f>BVPIs!O226</f>
        <v>NCI</v>
      </c>
      <c r="P214" s="22" t="str">
        <f>BVPIs!P226</f>
        <v>NCI</v>
      </c>
      <c r="Q214" s="22">
        <f>BVPIs!Q226</f>
        <v>0</v>
      </c>
    </row>
    <row r="215" spans="1:17" ht="47.25">
      <c r="A215" s="22" t="str">
        <f>BVPIs!A227</f>
        <v>DCMS</v>
      </c>
      <c r="B215" s="22" t="str">
        <f>BVPIs!B227</f>
        <v>PLIM16</v>
      </c>
      <c r="C215" s="22" t="str">
        <f>BVPIs!C227</f>
        <v>% take up of available ICT time in libraries</v>
      </c>
      <c r="D215" s="22">
        <f>BVPIs!D227</f>
        <v>0</v>
      </c>
      <c r="E215" s="22" t="str">
        <f>BVPIs!E227</f>
        <v>Culture</v>
      </c>
      <c r="F215" s="22">
        <f>BVPIs!F227</f>
        <v>0</v>
      </c>
      <c r="G215" s="138">
        <f>BVPIs!G227</f>
        <v>0</v>
      </c>
      <c r="H215" s="24" t="str">
        <f>BVPIs!H227</f>
        <v>tbc</v>
      </c>
      <c r="I215" s="139">
        <f>BVPIs!I227</f>
        <v>0</v>
      </c>
      <c r="J215" s="22">
        <f>BVPIs!J227</f>
        <v>0</v>
      </c>
      <c r="K215" s="22">
        <f>BVPIs!K227</f>
        <v>0</v>
      </c>
      <c r="L215" s="22">
        <f>BVPIs!L227</f>
        <v>0</v>
      </c>
      <c r="M215" s="22" t="str">
        <f>BVPIs!M227</f>
        <v>A</v>
      </c>
      <c r="N215" s="22" t="str">
        <f>BVPIs!N227</f>
        <v>NCI</v>
      </c>
      <c r="O215" s="22" t="str">
        <f>BVPIs!O227</f>
        <v>NCI</v>
      </c>
      <c r="P215" s="22" t="str">
        <f>BVPIs!P227</f>
        <v>NCI</v>
      </c>
      <c r="Q215" s="22">
        <f>BVPIs!Q227</f>
        <v>0</v>
      </c>
    </row>
    <row r="216" spans="1:17" ht="31.5">
      <c r="A216" s="22" t="str">
        <f>BVPIs!A228</f>
        <v>Local</v>
      </c>
      <c r="B216" s="22">
        <f>BVPIs!B228</f>
        <v>0</v>
      </c>
      <c r="C216" s="22" t="str">
        <f>BVPIs!C228</f>
        <v>Books added through purchase per 1,000 population</v>
      </c>
      <c r="D216" s="22">
        <f>BVPIs!D228</f>
        <v>0</v>
      </c>
      <c r="E216" s="22" t="str">
        <f>BVPIs!E228</f>
        <v>Culture</v>
      </c>
      <c r="F216" s="22">
        <f>BVPIs!F228</f>
        <v>0</v>
      </c>
      <c r="G216" s="138">
        <f>BVPIs!G228</f>
        <v>0</v>
      </c>
      <c r="H216" s="24">
        <f>BVPIs!H228</f>
        <v>0</v>
      </c>
      <c r="I216" s="139">
        <f>BVPIs!I228</f>
        <v>0</v>
      </c>
      <c r="J216" s="22">
        <f>BVPIs!J228</f>
        <v>0</v>
      </c>
      <c r="K216" s="22">
        <f>BVPIs!K228</f>
        <v>0</v>
      </c>
      <c r="L216" s="22">
        <f>BVPIs!L228</f>
        <v>0</v>
      </c>
      <c r="M216" s="22" t="str">
        <f>BVPIs!M228</f>
        <v>A</v>
      </c>
      <c r="N216" s="22" t="str">
        <f>BVPIs!N228</f>
        <v>NCI</v>
      </c>
      <c r="O216" s="22" t="str">
        <f>BVPIs!O228</f>
        <v>NCI</v>
      </c>
      <c r="P216" s="22" t="str">
        <f>BVPIs!P228</f>
        <v>NCI</v>
      </c>
      <c r="Q216" s="22">
        <f>BVPIs!Q228</f>
        <v>0</v>
      </c>
    </row>
    <row r="217" spans="1:17" ht="15.75">
      <c r="A217" s="22" t="str">
        <f>BVPIs!A229</f>
        <v>Local</v>
      </c>
      <c r="B217" s="22">
        <f>BVPIs!B229</f>
        <v>0</v>
      </c>
      <c r="C217" s="22" t="str">
        <f>BVPIs!C229</f>
        <v>Book issues – year-on increases</v>
      </c>
      <c r="D217" s="22">
        <f>BVPIs!D229</f>
        <v>0</v>
      </c>
      <c r="E217" s="22" t="str">
        <f>BVPIs!E229</f>
        <v>Culture</v>
      </c>
      <c r="F217" s="22">
        <f>BVPIs!F229</f>
        <v>0</v>
      </c>
      <c r="G217" s="138">
        <f>BVPIs!G229</f>
        <v>0</v>
      </c>
      <c r="H217" s="24">
        <f>BVPIs!H229</f>
        <v>0</v>
      </c>
      <c r="I217" s="139">
        <f>BVPIs!I229</f>
        <v>0</v>
      </c>
      <c r="J217" s="22">
        <f>BVPIs!J229</f>
        <v>0</v>
      </c>
      <c r="K217" s="22">
        <f>BVPIs!K229</f>
        <v>0</v>
      </c>
      <c r="L217" s="22">
        <f>BVPIs!L229</f>
        <v>0</v>
      </c>
      <c r="M217" s="22" t="str">
        <f>BVPIs!M229</f>
        <v>A</v>
      </c>
      <c r="N217" s="22" t="str">
        <f>BVPIs!N229</f>
        <v>NCI</v>
      </c>
      <c r="O217" s="22" t="str">
        <f>BVPIs!O229</f>
        <v>NCI</v>
      </c>
      <c r="P217" s="22" t="str">
        <f>BVPIs!P229</f>
        <v>NCI</v>
      </c>
      <c r="Q217" s="22">
        <f>BVPIs!Q229</f>
        <v>0</v>
      </c>
    </row>
    <row r="218" spans="1:17" ht="15.75">
      <c r="A218" s="22" t="str">
        <f>BVPIs!A230</f>
        <v>Local</v>
      </c>
      <c r="B218" s="22">
        <f>BVPIs!B230</f>
        <v>0</v>
      </c>
      <c r="C218" s="22" t="str">
        <f>BVPIs!C230</f>
        <v>Book issues per 1,000 population</v>
      </c>
      <c r="D218" s="22">
        <f>BVPIs!D230</f>
        <v>0</v>
      </c>
      <c r="E218" s="22" t="str">
        <f>BVPIs!E230</f>
        <v>Culture</v>
      </c>
      <c r="F218" s="22">
        <f>BVPIs!F230</f>
        <v>0</v>
      </c>
      <c r="G218" s="138">
        <f>BVPIs!G230</f>
        <v>0</v>
      </c>
      <c r="H218" s="24">
        <f>BVPIs!H230</f>
        <v>0</v>
      </c>
      <c r="I218" s="139">
        <f>BVPIs!I230</f>
        <v>0</v>
      </c>
      <c r="J218" s="22">
        <f>BVPIs!J230</f>
        <v>0</v>
      </c>
      <c r="K218" s="22">
        <f>BVPIs!K230</f>
        <v>0</v>
      </c>
      <c r="L218" s="22">
        <f>BVPIs!L230</f>
        <v>0</v>
      </c>
      <c r="M218" s="22" t="str">
        <f>BVPIs!M230</f>
        <v>A</v>
      </c>
      <c r="N218" s="22" t="str">
        <f>BVPIs!N230</f>
        <v>NCI</v>
      </c>
      <c r="O218" s="22" t="str">
        <f>BVPIs!O230</f>
        <v>NCI</v>
      </c>
      <c r="P218" s="22" t="str">
        <f>BVPIs!P230</f>
        <v>NCI</v>
      </c>
      <c r="Q218" s="22">
        <f>BVPIs!Q230</f>
        <v>0</v>
      </c>
    </row>
    <row r="219" spans="1:17" ht="47.25">
      <c r="A219" s="22" t="str">
        <f>BVPIs!A231</f>
        <v>IPF</v>
      </c>
      <c r="B219" s="22" t="str">
        <f>BVPIs!B231</f>
        <v>PLSS7 </v>
      </c>
      <c r="C219" s="22" t="str">
        <f>BVPIs!C231</f>
        <v>% of users 16 and over who view library service as ‘very good’ or ‘good’ (Currently 94%)</v>
      </c>
      <c r="D219" s="22">
        <f>BVPIs!D231</f>
        <v>0</v>
      </c>
      <c r="E219" s="22" t="str">
        <f>BVPIs!E231</f>
        <v>Culture</v>
      </c>
      <c r="F219" s="22">
        <f>BVPIs!F231</f>
        <v>0</v>
      </c>
      <c r="G219" s="138">
        <f>BVPIs!G231</f>
        <v>0</v>
      </c>
      <c r="H219" s="24">
        <f>BVPIs!H231</f>
        <v>0.94</v>
      </c>
      <c r="I219" s="139">
        <f>BVPIs!I231</f>
        <v>0.92</v>
      </c>
      <c r="J219" s="22">
        <f>BVPIs!J231</f>
        <v>0</v>
      </c>
      <c r="K219" s="22">
        <f>BVPIs!K231</f>
        <v>0</v>
      </c>
      <c r="L219" s="22">
        <f>BVPIs!L231</f>
        <v>0</v>
      </c>
      <c r="M219" s="22">
        <f>BVPIs!M231</f>
        <v>0.93</v>
      </c>
      <c r="N219" s="22" t="str">
        <f>BVPIs!N231</f>
        <v>Yes</v>
      </c>
      <c r="O219" s="22" t="str">
        <f>BVPIs!O231</f>
        <v>Yes</v>
      </c>
      <c r="P219" s="22">
        <f>BVPIs!P231</f>
        <v>0.93</v>
      </c>
      <c r="Q219" s="22">
        <f>BVPIs!Q231</f>
        <v>0</v>
      </c>
    </row>
    <row r="220" spans="1:17" ht="47.25">
      <c r="A220" s="22" t="str">
        <f>BVPIs!A232</f>
        <v>IPF</v>
      </c>
      <c r="B220" s="22" t="str">
        <f>BVPIs!B232</f>
        <v>PLSS8</v>
      </c>
      <c r="C220" s="22" t="str">
        <f>BVPIs!C232</f>
        <v>% of library users under 16 who view library service as ‘good’ (77%)</v>
      </c>
      <c r="D220" s="22">
        <f>BVPIs!D232</f>
        <v>0</v>
      </c>
      <c r="E220" s="22" t="str">
        <f>BVPIs!E232</f>
        <v>Culture</v>
      </c>
      <c r="F220" s="22">
        <f>BVPIs!F232</f>
        <v>0</v>
      </c>
      <c r="G220" s="138">
        <f>BVPIs!G232</f>
        <v>0</v>
      </c>
      <c r="H220" s="24" t="str">
        <f>BVPIs!H232</f>
        <v>tbc</v>
      </c>
      <c r="I220" s="139">
        <f>BVPIs!I232</f>
        <v>0.77</v>
      </c>
      <c r="J220" s="22">
        <f>BVPIs!J232</f>
        <v>0</v>
      </c>
      <c r="K220" s="22">
        <f>BVPIs!K232</f>
        <v>0</v>
      </c>
      <c r="L220" s="22">
        <f>BVPIs!L232</f>
        <v>0</v>
      </c>
      <c r="M220" s="22" t="str">
        <f>BVPIs!M232</f>
        <v>A</v>
      </c>
      <c r="N220" s="22">
        <f>BVPIs!N232</f>
        <v>0</v>
      </c>
      <c r="O220" s="22" t="str">
        <f>BVPIs!O232</f>
        <v>Yes</v>
      </c>
      <c r="P220" s="22">
        <f>BVPIs!P232</f>
        <v>0.77</v>
      </c>
      <c r="Q220" s="22" t="str">
        <f>BVPIs!Q232</f>
        <v>Not due to be collected until Oct 07</v>
      </c>
    </row>
    <row r="221" spans="1:2" ht="15.75" thickBot="1">
      <c r="A221" s="69"/>
      <c r="B221" s="70"/>
    </row>
    <row r="222" spans="1:17" ht="48.75" customHeight="1">
      <c r="A222" s="420"/>
      <c r="B222" s="421"/>
      <c r="C222" s="113"/>
      <c r="D222" s="72"/>
      <c r="E222" s="72"/>
      <c r="F222" s="72"/>
      <c r="G222" s="72"/>
      <c r="H222" s="148"/>
      <c r="I222" s="72"/>
      <c r="J222" s="72"/>
      <c r="K222" s="72"/>
      <c r="L222" s="72"/>
      <c r="M222" s="72"/>
      <c r="N222" s="72"/>
      <c r="O222" s="72"/>
      <c r="P222" s="72"/>
      <c r="Q222" s="72"/>
    </row>
    <row r="223" spans="1:3" ht="15">
      <c r="A223" s="108"/>
      <c r="B223" s="70"/>
      <c r="C223" s="109"/>
    </row>
    <row r="224" spans="1:3" ht="15">
      <c r="A224" s="108"/>
      <c r="B224" s="70"/>
      <c r="C224" s="109"/>
    </row>
    <row r="225" spans="1:3" ht="15.75" thickBot="1">
      <c r="A225" s="110"/>
      <c r="B225" s="111"/>
      <c r="C225" s="112"/>
    </row>
    <row r="226" spans="1:2" ht="15.75" thickBot="1">
      <c r="A226" s="69"/>
      <c r="B226" s="70"/>
    </row>
    <row r="227" spans="1:3" ht="36" customHeight="1">
      <c r="A227" s="420"/>
      <c r="B227" s="421"/>
      <c r="C227" s="107"/>
    </row>
    <row r="228" spans="1:3" ht="15">
      <c r="A228" s="108"/>
      <c r="B228" s="70"/>
      <c r="C228" s="109"/>
    </row>
    <row r="229" spans="1:3" ht="15">
      <c r="A229" s="108"/>
      <c r="B229" s="70"/>
      <c r="C229" s="109"/>
    </row>
    <row r="230" spans="1:3" ht="15.75" thickBot="1">
      <c r="A230" s="110"/>
      <c r="B230" s="111"/>
      <c r="C230" s="112"/>
    </row>
    <row r="231" spans="1:2" ht="15">
      <c r="A231" s="69"/>
      <c r="B231" s="70"/>
    </row>
    <row r="232" spans="1:2" ht="15">
      <c r="A232" s="69"/>
      <c r="B232" s="70"/>
    </row>
    <row r="233" spans="1:2" ht="15">
      <c r="A233" s="69"/>
      <c r="B233" s="70"/>
    </row>
    <row r="234" spans="1:2" ht="15">
      <c r="A234" s="69"/>
      <c r="B234" s="70"/>
    </row>
    <row r="235" spans="1:2" ht="15">
      <c r="A235" s="69"/>
      <c r="B235" s="70"/>
    </row>
    <row r="236" spans="1:2" ht="15">
      <c r="A236" s="69"/>
      <c r="B236" s="70"/>
    </row>
    <row r="237" spans="1:2" ht="15">
      <c r="A237" s="69"/>
      <c r="B237" s="70"/>
    </row>
    <row r="238" spans="1:2" ht="15">
      <c r="A238" s="69"/>
      <c r="B238" s="70"/>
    </row>
    <row r="239" spans="1:2" ht="15">
      <c r="A239" s="69"/>
      <c r="B239" s="70"/>
    </row>
    <row r="240" spans="1:2" ht="15">
      <c r="A240" s="69"/>
      <c r="B240" s="70"/>
    </row>
    <row r="241" spans="1:2" ht="15">
      <c r="A241" s="69"/>
      <c r="B241" s="70"/>
    </row>
    <row r="242" spans="1:2" ht="15">
      <c r="A242" s="69"/>
      <c r="B242" s="70"/>
    </row>
    <row r="243" spans="1:2" ht="15">
      <c r="A243" s="69"/>
      <c r="B243" s="70"/>
    </row>
    <row r="244" spans="1:2" ht="15">
      <c r="A244" s="69"/>
      <c r="B244" s="70"/>
    </row>
    <row r="245" spans="1:2" ht="15">
      <c r="A245" s="69"/>
      <c r="B245" s="70"/>
    </row>
    <row r="246" spans="1:2" ht="15">
      <c r="A246" s="69"/>
      <c r="B246" s="70"/>
    </row>
    <row r="247" spans="1:2" ht="15">
      <c r="A247" s="69"/>
      <c r="B247" s="70"/>
    </row>
    <row r="248" spans="1:2" ht="15">
      <c r="A248" s="69"/>
      <c r="B248" s="70"/>
    </row>
    <row r="249" spans="1:2" ht="15">
      <c r="A249" s="69"/>
      <c r="B249" s="70"/>
    </row>
    <row r="250" spans="1:2" ht="15">
      <c r="A250" s="69"/>
      <c r="B250" s="70"/>
    </row>
    <row r="251" spans="1:2" ht="15">
      <c r="A251" s="69"/>
      <c r="B251" s="70"/>
    </row>
    <row r="252" spans="1:2" ht="15">
      <c r="A252" s="69"/>
      <c r="B252" s="70"/>
    </row>
    <row r="253" spans="1:2" ht="15">
      <c r="A253" s="69"/>
      <c r="B253" s="70"/>
    </row>
    <row r="254" spans="1:2" ht="15">
      <c r="A254" s="69"/>
      <c r="B254" s="70"/>
    </row>
    <row r="255" spans="1:2" ht="15">
      <c r="A255" s="69"/>
      <c r="B255" s="70"/>
    </row>
    <row r="256" spans="1:2" ht="15">
      <c r="A256" s="69"/>
      <c r="B256" s="70"/>
    </row>
    <row r="257" spans="1:2" ht="15">
      <c r="A257" s="69"/>
      <c r="B257" s="70"/>
    </row>
    <row r="258" spans="1:2" ht="15">
      <c r="A258" s="69"/>
      <c r="B258" s="70"/>
    </row>
    <row r="259" spans="1:2" ht="15">
      <c r="A259" s="69"/>
      <c r="B259" s="70"/>
    </row>
    <row r="260" spans="1:2" ht="15">
      <c r="A260" s="69"/>
      <c r="B260" s="70"/>
    </row>
    <row r="261" spans="1:2" ht="15">
      <c r="A261" s="69"/>
      <c r="B261" s="70"/>
    </row>
    <row r="262" spans="1:2" ht="15">
      <c r="A262" s="69"/>
      <c r="B262" s="70"/>
    </row>
    <row r="263" spans="1:2" ht="15">
      <c r="A263" s="69"/>
      <c r="B263" s="70"/>
    </row>
    <row r="264" spans="1:2" ht="15">
      <c r="A264" s="69"/>
      <c r="B264" s="70"/>
    </row>
    <row r="265" spans="1:2" ht="15">
      <c r="A265" s="69"/>
      <c r="B265" s="70"/>
    </row>
    <row r="266" spans="1:2" ht="15">
      <c r="A266" s="69"/>
      <c r="B266" s="70"/>
    </row>
    <row r="267" spans="1:2" ht="15">
      <c r="A267" s="69"/>
      <c r="B267" s="70"/>
    </row>
    <row r="268" spans="1:2" ht="15">
      <c r="A268" s="69"/>
      <c r="B268" s="70"/>
    </row>
    <row r="269" spans="1:2" ht="15">
      <c r="A269" s="69"/>
      <c r="B269" s="70"/>
    </row>
    <row r="270" spans="1:2" ht="15">
      <c r="A270" s="69"/>
      <c r="B270" s="70"/>
    </row>
    <row r="271" spans="1:2" ht="15">
      <c r="A271" s="69"/>
      <c r="B271" s="70"/>
    </row>
    <row r="272" spans="1:2" ht="15">
      <c r="A272" s="69"/>
      <c r="B272" s="70"/>
    </row>
    <row r="273" spans="1:2" ht="15">
      <c r="A273" s="69"/>
      <c r="B273" s="70"/>
    </row>
    <row r="274" spans="1:2" ht="15">
      <c r="A274" s="69"/>
      <c r="B274" s="70"/>
    </row>
    <row r="275" spans="1:2" ht="15">
      <c r="A275" s="69"/>
      <c r="B275" s="70"/>
    </row>
    <row r="276" spans="1:2" ht="15">
      <c r="A276" s="69"/>
      <c r="B276" s="70"/>
    </row>
    <row r="277" spans="1:2" ht="15">
      <c r="A277" s="69"/>
      <c r="B277" s="70"/>
    </row>
    <row r="278" spans="1:2" ht="15">
      <c r="A278" s="69"/>
      <c r="B278" s="70"/>
    </row>
    <row r="279" spans="1:2" ht="15">
      <c r="A279" s="69"/>
      <c r="B279" s="70"/>
    </row>
    <row r="280" spans="1:2" ht="15">
      <c r="A280" s="69"/>
      <c r="B280" s="70"/>
    </row>
    <row r="281" spans="1:2" ht="15">
      <c r="A281" s="69"/>
      <c r="B281" s="70"/>
    </row>
    <row r="282" spans="1:2" ht="15">
      <c r="A282" s="69"/>
      <c r="B282" s="70"/>
    </row>
    <row r="283" spans="1:2" ht="15">
      <c r="A283" s="69"/>
      <c r="B283" s="70"/>
    </row>
    <row r="284" spans="1:2" ht="15">
      <c r="A284" s="69"/>
      <c r="B284" s="70"/>
    </row>
    <row r="285" spans="1:2" ht="15">
      <c r="A285" s="69"/>
      <c r="B285" s="70"/>
    </row>
    <row r="286" spans="1:2" ht="15">
      <c r="A286" s="69"/>
      <c r="B286" s="70"/>
    </row>
    <row r="287" spans="1:2" ht="15">
      <c r="A287" s="69"/>
      <c r="B287" s="70"/>
    </row>
    <row r="288" spans="1:2" ht="15">
      <c r="A288" s="69"/>
      <c r="B288" s="70"/>
    </row>
    <row r="289" spans="1:2" ht="15">
      <c r="A289" s="69"/>
      <c r="B289" s="70"/>
    </row>
    <row r="290" spans="1:2" ht="15">
      <c r="A290" s="69"/>
      <c r="B290" s="70"/>
    </row>
    <row r="291" spans="1:2" ht="15">
      <c r="A291" s="69"/>
      <c r="B291" s="70"/>
    </row>
    <row r="292" spans="1:2" ht="15">
      <c r="A292" s="69"/>
      <c r="B292" s="70"/>
    </row>
    <row r="293" spans="1:2" ht="15">
      <c r="A293" s="69"/>
      <c r="B293" s="70"/>
    </row>
    <row r="294" spans="1:2" ht="15">
      <c r="A294" s="69"/>
      <c r="B294" s="70"/>
    </row>
    <row r="295" spans="1:2" ht="15">
      <c r="A295" s="69"/>
      <c r="B295" s="70"/>
    </row>
    <row r="296" spans="1:2" ht="15">
      <c r="A296" s="69"/>
      <c r="B296" s="70"/>
    </row>
    <row r="297" spans="1:2" ht="15">
      <c r="A297" s="69"/>
      <c r="B297" s="70"/>
    </row>
    <row r="298" spans="1:2" ht="15">
      <c r="A298" s="69"/>
      <c r="B298" s="70"/>
    </row>
    <row r="299" spans="1:2" ht="15">
      <c r="A299" s="69"/>
      <c r="B299" s="70"/>
    </row>
    <row r="300" spans="1:2" ht="15">
      <c r="A300" s="69"/>
      <c r="B300" s="70"/>
    </row>
    <row r="301" spans="1:2" ht="15">
      <c r="A301" s="69"/>
      <c r="B301" s="70"/>
    </row>
    <row r="302" spans="1:2" ht="15">
      <c r="A302" s="69"/>
      <c r="B302" s="70"/>
    </row>
    <row r="303" spans="1:2" ht="15">
      <c r="A303" s="69"/>
      <c r="B303" s="70"/>
    </row>
    <row r="304" spans="1:2" ht="15">
      <c r="A304" s="69"/>
      <c r="B304" s="70"/>
    </row>
    <row r="305" spans="1:2" ht="15">
      <c r="A305" s="69"/>
      <c r="B305" s="70"/>
    </row>
    <row r="306" spans="1:2" ht="15">
      <c r="A306" s="69"/>
      <c r="B306" s="70"/>
    </row>
    <row r="307" spans="1:2" ht="15">
      <c r="A307" s="69"/>
      <c r="B307" s="70"/>
    </row>
    <row r="308" spans="1:2" ht="15">
      <c r="A308" s="69"/>
      <c r="B308" s="70"/>
    </row>
    <row r="309" spans="1:2" ht="15">
      <c r="A309" s="69"/>
      <c r="B309" s="70"/>
    </row>
    <row r="310" spans="1:2" ht="15">
      <c r="A310" s="69"/>
      <c r="B310" s="70"/>
    </row>
    <row r="311" spans="1:2" ht="15">
      <c r="A311" s="69"/>
      <c r="B311" s="70"/>
    </row>
    <row r="312" spans="1:2" ht="15">
      <c r="A312" s="69"/>
      <c r="B312" s="70"/>
    </row>
    <row r="313" spans="1:2" ht="15">
      <c r="A313" s="69"/>
      <c r="B313" s="70"/>
    </row>
    <row r="314" spans="1:2" ht="15">
      <c r="A314" s="69"/>
      <c r="B314" s="70"/>
    </row>
    <row r="315" spans="1:2" ht="15">
      <c r="A315" s="69"/>
      <c r="B315" s="70"/>
    </row>
    <row r="316" spans="1:2" ht="15">
      <c r="A316" s="69"/>
      <c r="B316" s="70"/>
    </row>
    <row r="317" spans="1:2" ht="15">
      <c r="A317" s="69"/>
      <c r="B317" s="70"/>
    </row>
    <row r="318" spans="1:2" ht="15">
      <c r="A318" s="69"/>
      <c r="B318" s="70"/>
    </row>
    <row r="319" spans="1:2" ht="15">
      <c r="A319" s="69"/>
      <c r="B319" s="70"/>
    </row>
    <row r="320" spans="1:2" ht="15">
      <c r="A320" s="69"/>
      <c r="B320" s="70"/>
    </row>
    <row r="321" spans="1:2" ht="15">
      <c r="A321" s="69"/>
      <c r="B321" s="70"/>
    </row>
    <row r="322" spans="1:2" ht="15">
      <c r="A322" s="69"/>
      <c r="B322" s="70"/>
    </row>
    <row r="323" spans="1:2" ht="15">
      <c r="A323" s="69"/>
      <c r="B323" s="70"/>
    </row>
    <row r="324" spans="1:2" ht="15">
      <c r="A324" s="69"/>
      <c r="B324" s="70"/>
    </row>
    <row r="325" spans="1:2" ht="15">
      <c r="A325" s="69"/>
      <c r="B325" s="70"/>
    </row>
    <row r="326" spans="1:2" ht="15">
      <c r="A326" s="69"/>
      <c r="B326" s="70"/>
    </row>
    <row r="327" spans="1:2" ht="15">
      <c r="A327" s="69"/>
      <c r="B327" s="70"/>
    </row>
    <row r="328" spans="1:2" ht="15">
      <c r="A328" s="69"/>
      <c r="B328" s="70"/>
    </row>
    <row r="329" spans="1:2" ht="15">
      <c r="A329" s="69"/>
      <c r="B329" s="70"/>
    </row>
    <row r="330" spans="1:2" ht="15">
      <c r="A330" s="69"/>
      <c r="B330" s="70"/>
    </row>
    <row r="331" spans="1:2" ht="15">
      <c r="A331" s="69"/>
      <c r="B331" s="70"/>
    </row>
    <row r="332" spans="1:2" ht="15">
      <c r="A332" s="69"/>
      <c r="B332" s="70"/>
    </row>
    <row r="333" spans="1:2" ht="15">
      <c r="A333" s="69"/>
      <c r="B333" s="70"/>
    </row>
    <row r="334" spans="1:2" ht="15">
      <c r="A334" s="69"/>
      <c r="B334" s="70"/>
    </row>
    <row r="335" spans="1:2" ht="15">
      <c r="A335" s="69"/>
      <c r="B335" s="70"/>
    </row>
    <row r="336" spans="1:2" ht="15">
      <c r="A336" s="69"/>
      <c r="B336" s="70"/>
    </row>
    <row r="337" spans="1:2" ht="15">
      <c r="A337" s="69"/>
      <c r="B337" s="70"/>
    </row>
    <row r="338" spans="1:2" ht="15">
      <c r="A338" s="69"/>
      <c r="B338" s="70"/>
    </row>
    <row r="339" spans="1:2" ht="15">
      <c r="A339" s="69"/>
      <c r="B339" s="70"/>
    </row>
    <row r="340" spans="1:2" ht="15">
      <c r="A340" s="69"/>
      <c r="B340" s="70"/>
    </row>
    <row r="341" spans="1:2" ht="15">
      <c r="A341" s="69"/>
      <c r="B341" s="70"/>
    </row>
    <row r="342" spans="1:2" ht="15">
      <c r="A342" s="69"/>
      <c r="B342" s="70"/>
    </row>
    <row r="343" spans="1:2" ht="15">
      <c r="A343" s="69"/>
      <c r="B343" s="70"/>
    </row>
    <row r="344" spans="1:2" ht="15">
      <c r="A344" s="69"/>
      <c r="B344" s="70"/>
    </row>
    <row r="345" spans="1:2" ht="15">
      <c r="A345" s="69"/>
      <c r="B345" s="70"/>
    </row>
    <row r="346" spans="1:2" ht="15">
      <c r="A346" s="69"/>
      <c r="B346" s="70"/>
    </row>
    <row r="347" spans="1:2" ht="15">
      <c r="A347" s="69"/>
      <c r="B347" s="70"/>
    </row>
    <row r="348" spans="1:2" ht="15">
      <c r="A348" s="69"/>
      <c r="B348" s="70"/>
    </row>
    <row r="349" spans="1:2" ht="15">
      <c r="A349" s="69"/>
      <c r="B349" s="70"/>
    </row>
    <row r="350" spans="1:2" ht="15">
      <c r="A350" s="69"/>
      <c r="B350" s="70"/>
    </row>
    <row r="351" spans="1:2" ht="15">
      <c r="A351" s="69"/>
      <c r="B351" s="70"/>
    </row>
    <row r="352" spans="1:2" ht="15">
      <c r="A352" s="69"/>
      <c r="B352" s="70"/>
    </row>
    <row r="353" spans="1:2" ht="15">
      <c r="A353" s="69"/>
      <c r="B353" s="70"/>
    </row>
    <row r="354" spans="1:2" ht="15">
      <c r="A354" s="69"/>
      <c r="B354" s="70"/>
    </row>
    <row r="355" spans="1:2" ht="15">
      <c r="A355" s="69"/>
      <c r="B355" s="70"/>
    </row>
    <row r="356" spans="1:2" ht="15">
      <c r="A356" s="69"/>
      <c r="B356" s="70"/>
    </row>
    <row r="357" spans="1:2" ht="15">
      <c r="A357" s="69"/>
      <c r="B357" s="70"/>
    </row>
    <row r="358" spans="1:2" ht="15">
      <c r="A358" s="69"/>
      <c r="B358" s="70"/>
    </row>
    <row r="359" spans="1:2" ht="15">
      <c r="A359" s="69"/>
      <c r="B359" s="70"/>
    </row>
    <row r="360" spans="1:2" ht="15">
      <c r="A360" s="69"/>
      <c r="B360" s="70"/>
    </row>
    <row r="361" spans="1:2" ht="15">
      <c r="A361" s="69"/>
      <c r="B361" s="70"/>
    </row>
    <row r="362" spans="1:2" ht="15">
      <c r="A362" s="69"/>
      <c r="B362" s="70"/>
    </row>
    <row r="363" spans="1:2" ht="15">
      <c r="A363" s="69"/>
      <c r="B363" s="70"/>
    </row>
    <row r="364" spans="1:2" ht="15">
      <c r="A364" s="69"/>
      <c r="B364" s="70"/>
    </row>
    <row r="365" spans="1:2" ht="15">
      <c r="A365" s="69"/>
      <c r="B365" s="70"/>
    </row>
    <row r="366" spans="1:2" ht="15">
      <c r="A366" s="69"/>
      <c r="B366" s="70"/>
    </row>
    <row r="367" spans="1:2" ht="15">
      <c r="A367" s="69"/>
      <c r="B367" s="70"/>
    </row>
    <row r="368" spans="1:2" ht="15">
      <c r="A368" s="69"/>
      <c r="B368" s="70"/>
    </row>
    <row r="369" spans="1:2" ht="15">
      <c r="A369" s="69"/>
      <c r="B369" s="70"/>
    </row>
    <row r="370" spans="1:2" ht="15">
      <c r="A370" s="69"/>
      <c r="B370" s="70"/>
    </row>
    <row r="371" spans="1:2" ht="15">
      <c r="A371" s="69"/>
      <c r="B371" s="70"/>
    </row>
    <row r="372" spans="1:2" ht="15">
      <c r="A372" s="69"/>
      <c r="B372" s="70"/>
    </row>
    <row r="373" spans="1:2" ht="15">
      <c r="A373" s="69"/>
      <c r="B373" s="70"/>
    </row>
    <row r="374" spans="1:2" ht="15">
      <c r="A374" s="69"/>
      <c r="B374" s="70"/>
    </row>
    <row r="375" spans="1:2" ht="15">
      <c r="A375" s="69"/>
      <c r="B375" s="70"/>
    </row>
    <row r="376" spans="1:2" ht="15">
      <c r="A376" s="69"/>
      <c r="B376" s="70"/>
    </row>
    <row r="377" spans="1:2" ht="15">
      <c r="A377" s="69"/>
      <c r="B377" s="70"/>
    </row>
    <row r="378" spans="1:2" ht="15">
      <c r="A378" s="69"/>
      <c r="B378" s="70"/>
    </row>
    <row r="379" spans="1:2" ht="15">
      <c r="A379" s="69"/>
      <c r="B379" s="70"/>
    </row>
    <row r="380" spans="1:2" ht="15">
      <c r="A380" s="69"/>
      <c r="B380" s="70"/>
    </row>
    <row r="381" spans="1:2" ht="15">
      <c r="A381" s="69"/>
      <c r="B381" s="70"/>
    </row>
    <row r="382" spans="1:2" ht="15">
      <c r="A382" s="69"/>
      <c r="B382" s="70"/>
    </row>
    <row r="383" spans="1:2" ht="15">
      <c r="A383" s="69"/>
      <c r="B383" s="70"/>
    </row>
    <row r="384" spans="1:2" ht="15">
      <c r="A384" s="69"/>
      <c r="B384" s="70"/>
    </row>
    <row r="385" spans="1:2" ht="15">
      <c r="A385" s="69"/>
      <c r="B385" s="70"/>
    </row>
    <row r="386" spans="1:2" ht="15">
      <c r="A386" s="69"/>
      <c r="B386" s="70"/>
    </row>
    <row r="387" spans="1:2" ht="15">
      <c r="A387" s="69"/>
      <c r="B387" s="70"/>
    </row>
    <row r="388" spans="1:2" ht="15">
      <c r="A388" s="69"/>
      <c r="B388" s="70"/>
    </row>
    <row r="389" spans="1:2" ht="15">
      <c r="A389" s="69"/>
      <c r="B389" s="70"/>
    </row>
    <row r="390" spans="1:2" ht="15">
      <c r="A390" s="69"/>
      <c r="B390" s="70"/>
    </row>
    <row r="391" spans="1:2" ht="15">
      <c r="A391" s="69"/>
      <c r="B391" s="70"/>
    </row>
    <row r="392" spans="1:2" ht="15">
      <c r="A392" s="69"/>
      <c r="B392" s="70"/>
    </row>
    <row r="393" spans="1:2" ht="15">
      <c r="A393" s="69"/>
      <c r="B393" s="70"/>
    </row>
    <row r="394" spans="1:2" ht="15">
      <c r="A394" s="69"/>
      <c r="B394" s="70"/>
    </row>
    <row r="395" spans="1:2" ht="15">
      <c r="A395" s="69"/>
      <c r="B395" s="70"/>
    </row>
    <row r="396" spans="1:2" ht="15">
      <c r="A396" s="69"/>
      <c r="B396" s="70"/>
    </row>
    <row r="397" spans="1:2" ht="15">
      <c r="A397" s="69"/>
      <c r="B397" s="70"/>
    </row>
    <row r="398" spans="1:2" ht="15">
      <c r="A398" s="69"/>
      <c r="B398" s="70"/>
    </row>
    <row r="399" spans="1:2" ht="15">
      <c r="A399" s="69"/>
      <c r="B399" s="70"/>
    </row>
    <row r="400" spans="1:2" ht="15">
      <c r="A400" s="69"/>
      <c r="B400" s="70"/>
    </row>
    <row r="401" spans="1:2" ht="15">
      <c r="A401" s="69"/>
      <c r="B401" s="70"/>
    </row>
    <row r="402" spans="1:2" ht="15">
      <c r="A402" s="69"/>
      <c r="B402" s="70"/>
    </row>
    <row r="403" spans="1:2" ht="15">
      <c r="A403" s="69"/>
      <c r="B403" s="70"/>
    </row>
    <row r="404" spans="1:2" ht="15">
      <c r="A404" s="69"/>
      <c r="B404" s="70"/>
    </row>
    <row r="405" spans="1:2" ht="15">
      <c r="A405" s="69"/>
      <c r="B405" s="70"/>
    </row>
    <row r="406" spans="1:2" ht="15">
      <c r="A406" s="69"/>
      <c r="B406" s="70"/>
    </row>
    <row r="407" spans="1:2" ht="15">
      <c r="A407" s="69"/>
      <c r="B407" s="70"/>
    </row>
    <row r="408" spans="1:2" ht="15">
      <c r="A408" s="69"/>
      <c r="B408" s="70"/>
    </row>
    <row r="409" spans="1:2" ht="15">
      <c r="A409" s="69"/>
      <c r="B409" s="70"/>
    </row>
    <row r="410" spans="1:2" ht="15">
      <c r="A410" s="69"/>
      <c r="B410" s="70"/>
    </row>
    <row r="411" spans="1:2" ht="15">
      <c r="A411" s="69"/>
      <c r="B411" s="70"/>
    </row>
    <row r="412" spans="1:2" ht="15">
      <c r="A412" s="69"/>
      <c r="B412" s="70"/>
    </row>
    <row r="413" spans="1:2" ht="15">
      <c r="A413" s="69"/>
      <c r="B413" s="70"/>
    </row>
    <row r="414" spans="1:2" ht="15">
      <c r="A414" s="69"/>
      <c r="B414" s="70"/>
    </row>
    <row r="415" spans="1:2" ht="15">
      <c r="A415" s="69"/>
      <c r="B415" s="70"/>
    </row>
    <row r="416" spans="1:2" ht="15">
      <c r="A416" s="69"/>
      <c r="B416" s="70"/>
    </row>
    <row r="417" spans="1:2" ht="15">
      <c r="A417" s="69"/>
      <c r="B417" s="70"/>
    </row>
    <row r="418" spans="1:2" ht="15">
      <c r="A418" s="69"/>
      <c r="B418" s="70"/>
    </row>
    <row r="419" spans="1:2" ht="15">
      <c r="A419" s="69"/>
      <c r="B419" s="70"/>
    </row>
    <row r="420" spans="1:2" ht="15">
      <c r="A420" s="69"/>
      <c r="B420" s="70"/>
    </row>
    <row r="421" spans="1:2" ht="15">
      <c r="A421" s="69"/>
      <c r="B421" s="70"/>
    </row>
    <row r="422" spans="1:2" ht="15">
      <c r="A422" s="69"/>
      <c r="B422" s="70"/>
    </row>
    <row r="423" spans="1:2" ht="15">
      <c r="A423" s="69"/>
      <c r="B423" s="70"/>
    </row>
    <row r="424" spans="1:2" ht="15">
      <c r="A424" s="69"/>
      <c r="B424" s="70"/>
    </row>
    <row r="425" spans="1:2" ht="15">
      <c r="A425" s="69"/>
      <c r="B425" s="70"/>
    </row>
    <row r="426" spans="1:2" ht="15">
      <c r="A426" s="69"/>
      <c r="B426" s="70"/>
    </row>
    <row r="427" spans="1:2" ht="15">
      <c r="A427" s="69"/>
      <c r="B427" s="70"/>
    </row>
    <row r="428" spans="1:2" ht="15">
      <c r="A428" s="69"/>
      <c r="B428" s="70"/>
    </row>
    <row r="429" spans="1:2" ht="15">
      <c r="A429" s="69"/>
      <c r="B429" s="70"/>
    </row>
    <row r="430" spans="1:2" ht="15">
      <c r="A430" s="69"/>
      <c r="B430" s="70"/>
    </row>
    <row r="431" spans="1:2" ht="15">
      <c r="A431" s="69"/>
      <c r="B431" s="70"/>
    </row>
    <row r="432" spans="1:2" ht="15">
      <c r="A432" s="69"/>
      <c r="B432" s="70"/>
    </row>
    <row r="433" spans="1:2" ht="15">
      <c r="A433" s="69"/>
      <c r="B433" s="70"/>
    </row>
    <row r="434" spans="1:2" ht="15">
      <c r="A434" s="69"/>
      <c r="B434" s="70"/>
    </row>
    <row r="435" spans="1:2" ht="15">
      <c r="A435" s="69"/>
      <c r="B435" s="70"/>
    </row>
    <row r="436" spans="1:2" ht="15">
      <c r="A436" s="69"/>
      <c r="B436" s="70"/>
    </row>
    <row r="437" spans="1:2" ht="15">
      <c r="A437" s="69"/>
      <c r="B437" s="70"/>
    </row>
    <row r="438" spans="1:2" ht="15">
      <c r="A438" s="69"/>
      <c r="B438" s="70"/>
    </row>
    <row r="439" spans="1:2" ht="15">
      <c r="A439" s="69"/>
      <c r="B439" s="70"/>
    </row>
    <row r="440" spans="1:2" ht="15">
      <c r="A440" s="69"/>
      <c r="B440" s="70"/>
    </row>
    <row r="441" spans="1:2" ht="15">
      <c r="A441" s="69"/>
      <c r="B441" s="70"/>
    </row>
    <row r="442" spans="1:2" ht="15">
      <c r="A442" s="69"/>
      <c r="B442" s="70"/>
    </row>
    <row r="443" spans="1:2" ht="15">
      <c r="A443" s="69"/>
      <c r="B443" s="70"/>
    </row>
    <row r="444" spans="1:2" ht="15">
      <c r="A444" s="69"/>
      <c r="B444" s="70"/>
    </row>
    <row r="445" spans="1:2" ht="15">
      <c r="A445" s="69"/>
      <c r="B445" s="70"/>
    </row>
    <row r="446" spans="1:2" ht="15">
      <c r="A446" s="69"/>
      <c r="B446" s="70"/>
    </row>
    <row r="447" spans="1:2" ht="15">
      <c r="A447" s="69"/>
      <c r="B447" s="70"/>
    </row>
    <row r="448" spans="1:2" ht="15">
      <c r="A448" s="69"/>
      <c r="B448" s="70"/>
    </row>
    <row r="449" spans="1:2" ht="15">
      <c r="A449" s="69"/>
      <c r="B449" s="70"/>
    </row>
    <row r="450" spans="1:2" ht="15">
      <c r="A450" s="69"/>
      <c r="B450" s="70"/>
    </row>
    <row r="451" spans="1:2" ht="15">
      <c r="A451" s="69"/>
      <c r="B451" s="70"/>
    </row>
    <row r="452" spans="1:2" ht="15">
      <c r="A452" s="69"/>
      <c r="B452" s="70"/>
    </row>
    <row r="453" spans="1:2" ht="15">
      <c r="A453" s="69"/>
      <c r="B453" s="70"/>
    </row>
    <row r="454" spans="1:2" ht="15">
      <c r="A454" s="69"/>
      <c r="B454" s="70"/>
    </row>
    <row r="455" spans="1:2" ht="15">
      <c r="A455" s="69"/>
      <c r="B455" s="70"/>
    </row>
    <row r="456" spans="1:2" ht="15">
      <c r="A456" s="69"/>
      <c r="B456" s="70"/>
    </row>
    <row r="457" spans="1:2" ht="15">
      <c r="A457" s="69"/>
      <c r="B457" s="70"/>
    </row>
    <row r="458" spans="1:2" ht="15">
      <c r="A458" s="69"/>
      <c r="B458" s="70"/>
    </row>
    <row r="459" spans="1:2" ht="15">
      <c r="A459" s="69"/>
      <c r="B459" s="70"/>
    </row>
    <row r="460" spans="1:2" ht="15">
      <c r="A460" s="69"/>
      <c r="B460" s="70"/>
    </row>
    <row r="461" spans="1:2" ht="15">
      <c r="A461" s="69"/>
      <c r="B461" s="70"/>
    </row>
    <row r="462" spans="1:2" ht="15">
      <c r="A462" s="69"/>
      <c r="B462" s="70"/>
    </row>
    <row r="463" spans="1:2" ht="15">
      <c r="A463" s="69"/>
      <c r="B463" s="70"/>
    </row>
    <row r="464" spans="1:2" ht="15">
      <c r="A464" s="69"/>
      <c r="B464" s="70"/>
    </row>
    <row r="465" spans="1:2" ht="15">
      <c r="A465" s="69"/>
      <c r="B465" s="70"/>
    </row>
    <row r="466" spans="1:2" ht="15">
      <c r="A466" s="69"/>
      <c r="B466" s="70"/>
    </row>
    <row r="467" spans="1:2" ht="15">
      <c r="A467" s="69"/>
      <c r="B467" s="70"/>
    </row>
    <row r="468" spans="1:2" ht="15">
      <c r="A468" s="69"/>
      <c r="B468" s="70"/>
    </row>
    <row r="469" spans="1:2" ht="15">
      <c r="A469" s="69"/>
      <c r="B469" s="70"/>
    </row>
    <row r="470" spans="1:2" ht="15">
      <c r="A470" s="69"/>
      <c r="B470" s="70"/>
    </row>
    <row r="471" spans="1:2" ht="15">
      <c r="A471" s="69"/>
      <c r="B471" s="70"/>
    </row>
    <row r="472" spans="1:2" ht="15">
      <c r="A472" s="69"/>
      <c r="B472" s="70"/>
    </row>
    <row r="473" spans="1:2" ht="15">
      <c r="A473" s="69"/>
      <c r="B473" s="70"/>
    </row>
    <row r="474" spans="1:2" ht="15">
      <c r="A474" s="69"/>
      <c r="B474" s="70"/>
    </row>
    <row r="475" spans="1:2" ht="15">
      <c r="A475" s="69"/>
      <c r="B475" s="70"/>
    </row>
    <row r="476" spans="1:2" ht="15">
      <c r="A476" s="69"/>
      <c r="B476" s="70"/>
    </row>
    <row r="477" spans="1:2" ht="15">
      <c r="A477" s="69"/>
      <c r="B477" s="70"/>
    </row>
    <row r="478" spans="1:2" ht="15">
      <c r="A478" s="69"/>
      <c r="B478" s="70"/>
    </row>
    <row r="479" spans="1:2" ht="15">
      <c r="A479" s="69"/>
      <c r="B479" s="70"/>
    </row>
    <row r="480" spans="1:2" ht="15">
      <c r="A480" s="69"/>
      <c r="B480" s="70"/>
    </row>
    <row r="481" spans="1:2" ht="15">
      <c r="A481" s="69"/>
      <c r="B481" s="70"/>
    </row>
    <row r="482" spans="1:2" ht="15">
      <c r="A482" s="69"/>
      <c r="B482" s="70"/>
    </row>
    <row r="483" spans="1:2" ht="15">
      <c r="A483" s="69"/>
      <c r="B483" s="70"/>
    </row>
    <row r="484" spans="1:2" ht="15">
      <c r="A484" s="69"/>
      <c r="B484" s="70"/>
    </row>
    <row r="485" spans="1:2" ht="15">
      <c r="A485" s="69"/>
      <c r="B485" s="70"/>
    </row>
    <row r="486" spans="1:2" ht="15">
      <c r="A486" s="69"/>
      <c r="B486" s="70"/>
    </row>
    <row r="487" spans="1:2" ht="15">
      <c r="A487" s="69"/>
      <c r="B487" s="70"/>
    </row>
    <row r="488" spans="1:2" ht="15">
      <c r="A488" s="69"/>
      <c r="B488" s="70"/>
    </row>
    <row r="489" spans="1:2" ht="15">
      <c r="A489" s="69"/>
      <c r="B489" s="70"/>
    </row>
    <row r="490" spans="1:2" ht="15">
      <c r="A490" s="69"/>
      <c r="B490" s="70"/>
    </row>
    <row r="491" spans="1:2" ht="15">
      <c r="A491" s="69"/>
      <c r="B491" s="70"/>
    </row>
    <row r="492" spans="1:2" ht="15">
      <c r="A492" s="69"/>
      <c r="B492" s="70"/>
    </row>
    <row r="493" spans="1:2" ht="15">
      <c r="A493" s="69"/>
      <c r="B493" s="70"/>
    </row>
    <row r="494" spans="1:2" ht="15">
      <c r="A494" s="69"/>
      <c r="B494" s="70"/>
    </row>
    <row r="495" spans="1:2" ht="15">
      <c r="A495" s="69"/>
      <c r="B495" s="70"/>
    </row>
    <row r="496" spans="1:2" ht="15">
      <c r="A496" s="69"/>
      <c r="B496" s="70"/>
    </row>
    <row r="497" spans="1:2" ht="15">
      <c r="A497" s="69"/>
      <c r="B497" s="70"/>
    </row>
    <row r="498" spans="1:2" ht="15">
      <c r="A498" s="69"/>
      <c r="B498" s="70"/>
    </row>
    <row r="499" spans="1:2" ht="15">
      <c r="A499" s="69"/>
      <c r="B499" s="70"/>
    </row>
    <row r="500" spans="1:2" ht="15">
      <c r="A500" s="69"/>
      <c r="B500" s="70"/>
    </row>
    <row r="501" spans="1:2" ht="15">
      <c r="A501" s="69"/>
      <c r="B501" s="70"/>
    </row>
    <row r="502" spans="1:2" ht="15">
      <c r="A502" s="69"/>
      <c r="B502" s="70"/>
    </row>
    <row r="503" spans="1:2" ht="15">
      <c r="A503" s="69"/>
      <c r="B503" s="70"/>
    </row>
    <row r="504" spans="1:2" ht="15">
      <c r="A504" s="69"/>
      <c r="B504" s="70"/>
    </row>
    <row r="505" spans="1:2" ht="15">
      <c r="A505" s="69"/>
      <c r="B505" s="70"/>
    </row>
    <row r="506" spans="1:2" ht="15">
      <c r="A506" s="69"/>
      <c r="B506" s="70"/>
    </row>
    <row r="507" spans="1:2" ht="15">
      <c r="A507" s="69"/>
      <c r="B507" s="70"/>
    </row>
    <row r="508" spans="1:2" ht="15">
      <c r="A508" s="69"/>
      <c r="B508" s="70"/>
    </row>
    <row r="509" spans="1:2" ht="15">
      <c r="A509" s="69"/>
      <c r="B509" s="70"/>
    </row>
    <row r="510" spans="1:2" ht="15">
      <c r="A510" s="69"/>
      <c r="B510" s="70"/>
    </row>
    <row r="511" spans="1:2" ht="15">
      <c r="A511" s="69"/>
      <c r="B511" s="70"/>
    </row>
    <row r="512" spans="1:2" ht="15">
      <c r="A512" s="69"/>
      <c r="B512" s="70"/>
    </row>
    <row r="513" spans="1:2" ht="15">
      <c r="A513" s="69"/>
      <c r="B513" s="70"/>
    </row>
    <row r="514" spans="1:2" ht="15">
      <c r="A514" s="69"/>
      <c r="B514" s="70"/>
    </row>
    <row r="515" spans="1:2" ht="15">
      <c r="A515" s="69"/>
      <c r="B515" s="70"/>
    </row>
    <row r="516" spans="1:2" ht="15">
      <c r="A516" s="69"/>
      <c r="B516" s="70"/>
    </row>
    <row r="517" spans="1:2" ht="15">
      <c r="A517" s="69"/>
      <c r="B517" s="70"/>
    </row>
    <row r="518" spans="1:2" ht="15">
      <c r="A518" s="69"/>
      <c r="B518" s="70"/>
    </row>
    <row r="519" spans="1:2" ht="15">
      <c r="A519" s="69"/>
      <c r="B519" s="70"/>
    </row>
    <row r="520" spans="1:2" ht="15">
      <c r="A520" s="69"/>
      <c r="B520" s="70"/>
    </row>
    <row r="521" spans="1:2" ht="15">
      <c r="A521" s="69"/>
      <c r="B521" s="70"/>
    </row>
    <row r="522" spans="1:2" ht="15">
      <c r="A522" s="69"/>
      <c r="B522" s="70"/>
    </row>
    <row r="523" spans="1:2" ht="15">
      <c r="A523" s="69"/>
      <c r="B523" s="70"/>
    </row>
    <row r="524" spans="1:2" ht="15">
      <c r="A524" s="69"/>
      <c r="B524" s="70"/>
    </row>
    <row r="525" spans="1:2" ht="15">
      <c r="A525" s="69"/>
      <c r="B525" s="70"/>
    </row>
    <row r="526" spans="1:2" ht="15">
      <c r="A526" s="69"/>
      <c r="B526" s="70"/>
    </row>
    <row r="527" spans="1:2" ht="15">
      <c r="A527" s="69"/>
      <c r="B527" s="70"/>
    </row>
    <row r="528" spans="1:2" ht="15">
      <c r="A528" s="69"/>
      <c r="B528" s="70"/>
    </row>
    <row r="529" spans="1:2" ht="15">
      <c r="A529" s="69"/>
      <c r="B529" s="70"/>
    </row>
    <row r="530" spans="1:2" ht="15">
      <c r="A530" s="69"/>
      <c r="B530" s="70"/>
    </row>
    <row r="531" spans="1:2" ht="15">
      <c r="A531" s="69"/>
      <c r="B531" s="70"/>
    </row>
    <row r="532" spans="1:2" ht="15">
      <c r="A532" s="69"/>
      <c r="B532" s="70"/>
    </row>
    <row r="533" spans="1:2" ht="15">
      <c r="A533" s="69"/>
      <c r="B533" s="70"/>
    </row>
    <row r="534" spans="1:2" ht="15">
      <c r="A534" s="69"/>
      <c r="B534" s="70"/>
    </row>
    <row r="535" spans="1:2" ht="15">
      <c r="A535" s="69"/>
      <c r="B535" s="70"/>
    </row>
    <row r="536" spans="1:2" ht="15">
      <c r="A536" s="69"/>
      <c r="B536" s="70"/>
    </row>
    <row r="537" spans="1:2" ht="15">
      <c r="A537" s="69"/>
      <c r="B537" s="70"/>
    </row>
    <row r="538" spans="1:2" ht="15">
      <c r="A538" s="69"/>
      <c r="B538" s="70"/>
    </row>
    <row r="539" spans="1:2" ht="15">
      <c r="A539" s="69"/>
      <c r="B539" s="70"/>
    </row>
    <row r="540" spans="1:2" ht="15">
      <c r="A540" s="69"/>
      <c r="B540" s="70"/>
    </row>
    <row r="541" spans="1:2" ht="15">
      <c r="A541" s="69"/>
      <c r="B541" s="70"/>
    </row>
    <row r="542" spans="1:2" ht="15">
      <c r="A542" s="69"/>
      <c r="B542" s="70"/>
    </row>
    <row r="543" spans="1:2" ht="15">
      <c r="A543" s="69"/>
      <c r="B543" s="70"/>
    </row>
    <row r="544" spans="1:2" ht="15">
      <c r="A544" s="69"/>
      <c r="B544" s="70"/>
    </row>
    <row r="545" spans="1:2" ht="15">
      <c r="A545" s="69"/>
      <c r="B545" s="70"/>
    </row>
    <row r="546" spans="1:2" ht="15">
      <c r="A546" s="69"/>
      <c r="B546" s="70"/>
    </row>
    <row r="547" spans="1:2" ht="15">
      <c r="A547" s="69"/>
      <c r="B547" s="70"/>
    </row>
    <row r="548" spans="1:2" ht="15">
      <c r="A548" s="69"/>
      <c r="B548" s="70"/>
    </row>
    <row r="549" spans="1:2" ht="15">
      <c r="A549" s="69"/>
      <c r="B549" s="70"/>
    </row>
    <row r="550" spans="1:2" ht="15">
      <c r="A550" s="69"/>
      <c r="B550" s="70"/>
    </row>
    <row r="551" spans="1:2" ht="15">
      <c r="A551" s="69"/>
      <c r="B551" s="70"/>
    </row>
    <row r="552" spans="1:2" ht="15">
      <c r="A552" s="69"/>
      <c r="B552" s="70"/>
    </row>
    <row r="553" spans="1:2" ht="15">
      <c r="A553" s="69"/>
      <c r="B553" s="70"/>
    </row>
    <row r="554" spans="1:2" ht="15">
      <c r="A554" s="69"/>
      <c r="B554" s="70"/>
    </row>
    <row r="555" spans="1:2" ht="15">
      <c r="A555" s="69"/>
      <c r="B555" s="70"/>
    </row>
    <row r="556" spans="1:2" ht="15">
      <c r="A556" s="69"/>
      <c r="B556" s="70"/>
    </row>
    <row r="557" spans="1:2" ht="15">
      <c r="A557" s="69"/>
      <c r="B557" s="70"/>
    </row>
    <row r="558" spans="1:2" ht="15">
      <c r="A558" s="69"/>
      <c r="B558" s="70"/>
    </row>
    <row r="559" spans="1:2" ht="15">
      <c r="A559" s="69"/>
      <c r="B559" s="70"/>
    </row>
    <row r="560" spans="1:2" ht="15">
      <c r="A560" s="69"/>
      <c r="B560" s="70"/>
    </row>
    <row r="561" spans="1:2" ht="15">
      <c r="A561" s="69"/>
      <c r="B561" s="70"/>
    </row>
    <row r="562" spans="1:2" ht="15">
      <c r="A562" s="69"/>
      <c r="B562" s="70"/>
    </row>
    <row r="563" spans="1:2" ht="15">
      <c r="A563" s="69"/>
      <c r="B563" s="70"/>
    </row>
    <row r="564" spans="1:2" ht="15">
      <c r="A564" s="69"/>
      <c r="B564" s="70"/>
    </row>
    <row r="565" spans="1:2" ht="15">
      <c r="A565" s="69"/>
      <c r="B565" s="70"/>
    </row>
    <row r="566" spans="1:2" ht="15">
      <c r="A566" s="69"/>
      <c r="B566" s="70"/>
    </row>
    <row r="567" spans="1:2" ht="15">
      <c r="A567" s="69"/>
      <c r="B567" s="70"/>
    </row>
    <row r="568" spans="1:2" ht="15">
      <c r="A568" s="69"/>
      <c r="B568" s="70"/>
    </row>
    <row r="569" spans="1:2" ht="15">
      <c r="A569" s="69"/>
      <c r="B569" s="70"/>
    </row>
    <row r="570" spans="1:2" ht="15">
      <c r="A570" s="69"/>
      <c r="B570" s="70"/>
    </row>
    <row r="571" spans="1:2" ht="15">
      <c r="A571" s="69"/>
      <c r="B571" s="70"/>
    </row>
    <row r="572" spans="1:2" ht="15">
      <c r="A572" s="69"/>
      <c r="B572" s="70"/>
    </row>
    <row r="573" spans="1:2" ht="15">
      <c r="A573" s="69"/>
      <c r="B573" s="70"/>
    </row>
    <row r="574" spans="1:2" ht="15">
      <c r="A574" s="69"/>
      <c r="B574" s="70"/>
    </row>
    <row r="575" spans="1:2" ht="15">
      <c r="A575" s="69"/>
      <c r="B575" s="70"/>
    </row>
    <row r="576" spans="1:2" ht="15">
      <c r="A576" s="69"/>
      <c r="B576" s="70"/>
    </row>
    <row r="577" spans="1:2" ht="15">
      <c r="A577" s="69"/>
      <c r="B577" s="70"/>
    </row>
    <row r="578" spans="1:2" ht="15">
      <c r="A578" s="69"/>
      <c r="B578" s="70"/>
    </row>
    <row r="579" spans="1:2" ht="15">
      <c r="A579" s="69"/>
      <c r="B579" s="70"/>
    </row>
    <row r="580" spans="1:2" ht="15">
      <c r="A580" s="69"/>
      <c r="B580" s="70"/>
    </row>
    <row r="581" spans="1:2" ht="15">
      <c r="A581" s="69"/>
      <c r="B581" s="70"/>
    </row>
    <row r="582" spans="1:2" ht="15">
      <c r="A582" s="69"/>
      <c r="B582" s="70"/>
    </row>
    <row r="583" spans="1:2" ht="15">
      <c r="A583" s="69"/>
      <c r="B583" s="70"/>
    </row>
    <row r="584" spans="1:2" ht="15">
      <c r="A584" s="69"/>
      <c r="B584" s="70"/>
    </row>
    <row r="585" spans="1:2" ht="15">
      <c r="A585" s="69"/>
      <c r="B585" s="70"/>
    </row>
    <row r="586" spans="1:2" ht="15">
      <c r="A586" s="69"/>
      <c r="B586" s="70"/>
    </row>
    <row r="587" spans="1:2" ht="15">
      <c r="A587" s="69"/>
      <c r="B587" s="70"/>
    </row>
    <row r="588" spans="1:2" ht="15">
      <c r="A588" s="69"/>
      <c r="B588" s="70"/>
    </row>
    <row r="589" spans="1:2" ht="15">
      <c r="A589" s="69"/>
      <c r="B589" s="70"/>
    </row>
    <row r="590" spans="1:2" ht="15">
      <c r="A590" s="69"/>
      <c r="B590" s="70"/>
    </row>
    <row r="591" spans="1:2" ht="15">
      <c r="A591" s="69"/>
      <c r="B591" s="70"/>
    </row>
    <row r="592" spans="1:2" ht="15">
      <c r="A592" s="69"/>
      <c r="B592" s="70"/>
    </row>
    <row r="593" spans="1:2" ht="15">
      <c r="A593" s="69"/>
      <c r="B593" s="70"/>
    </row>
    <row r="594" spans="1:2" ht="15">
      <c r="A594" s="69"/>
      <c r="B594" s="70"/>
    </row>
    <row r="595" spans="1:2" ht="15">
      <c r="A595" s="69"/>
      <c r="B595" s="70"/>
    </row>
    <row r="596" spans="1:2" ht="15">
      <c r="A596" s="69"/>
      <c r="B596" s="70"/>
    </row>
    <row r="597" spans="1:2" ht="15">
      <c r="A597" s="69"/>
      <c r="B597" s="70"/>
    </row>
    <row r="598" spans="1:2" ht="15">
      <c r="A598" s="69"/>
      <c r="B598" s="70"/>
    </row>
    <row r="599" spans="1:2" ht="15">
      <c r="A599" s="69"/>
      <c r="B599" s="70"/>
    </row>
    <row r="600" spans="1:2" ht="15">
      <c r="A600" s="69"/>
      <c r="B600" s="70"/>
    </row>
    <row r="601" spans="1:2" ht="15">
      <c r="A601" s="69"/>
      <c r="B601" s="70"/>
    </row>
    <row r="602" spans="1:2" ht="15">
      <c r="A602" s="69"/>
      <c r="B602" s="70"/>
    </row>
    <row r="603" spans="1:2" ht="15">
      <c r="A603" s="69"/>
      <c r="B603" s="70"/>
    </row>
    <row r="604" spans="1:2" ht="15">
      <c r="A604" s="69"/>
      <c r="B604" s="70"/>
    </row>
    <row r="605" spans="1:2" ht="15">
      <c r="A605" s="69"/>
      <c r="B605" s="70"/>
    </row>
    <row r="606" spans="1:2" ht="15">
      <c r="A606" s="69"/>
      <c r="B606" s="70"/>
    </row>
    <row r="607" spans="1:2" ht="15">
      <c r="A607" s="69"/>
      <c r="B607" s="70"/>
    </row>
    <row r="608" spans="1:2" ht="15">
      <c r="A608" s="69"/>
      <c r="B608" s="70"/>
    </row>
    <row r="609" spans="1:2" ht="15">
      <c r="A609" s="69"/>
      <c r="B609" s="70"/>
    </row>
    <row r="610" spans="1:2" ht="15">
      <c r="A610" s="69"/>
      <c r="B610" s="70"/>
    </row>
    <row r="611" spans="1:2" ht="15">
      <c r="A611" s="69"/>
      <c r="B611" s="70"/>
    </row>
    <row r="612" spans="1:2" ht="15">
      <c r="A612" s="69"/>
      <c r="B612" s="70"/>
    </row>
    <row r="613" spans="1:2" ht="15">
      <c r="A613" s="69"/>
      <c r="B613" s="70"/>
    </row>
    <row r="614" spans="1:2" ht="15">
      <c r="A614" s="69"/>
      <c r="B614" s="70"/>
    </row>
    <row r="615" spans="1:2" ht="15">
      <c r="A615" s="69"/>
      <c r="B615" s="70"/>
    </row>
    <row r="616" spans="1:2" ht="15">
      <c r="A616" s="69"/>
      <c r="B616" s="70"/>
    </row>
    <row r="617" spans="1:2" ht="15">
      <c r="A617" s="69"/>
      <c r="B617" s="70"/>
    </row>
    <row r="618" spans="1:2" ht="15">
      <c r="A618" s="69"/>
      <c r="B618" s="70"/>
    </row>
    <row r="619" spans="1:2" ht="15">
      <c r="A619" s="69"/>
      <c r="B619" s="70"/>
    </row>
    <row r="620" spans="1:2" ht="15">
      <c r="A620" s="69"/>
      <c r="B620" s="70"/>
    </row>
    <row r="621" spans="1:2" ht="15">
      <c r="A621" s="69"/>
      <c r="B621" s="70"/>
    </row>
    <row r="622" spans="1:2" ht="15">
      <c r="A622" s="69"/>
      <c r="B622" s="70"/>
    </row>
    <row r="623" spans="1:2" ht="15">
      <c r="A623" s="69"/>
      <c r="B623" s="70"/>
    </row>
    <row r="624" spans="1:2" ht="15">
      <c r="A624" s="69"/>
      <c r="B624" s="70"/>
    </row>
    <row r="625" spans="1:2" ht="15">
      <c r="A625" s="69"/>
      <c r="B625" s="70"/>
    </row>
    <row r="626" spans="1:2" ht="15">
      <c r="A626" s="69"/>
      <c r="B626" s="70"/>
    </row>
    <row r="627" spans="1:2" ht="15">
      <c r="A627" s="69"/>
      <c r="B627" s="70"/>
    </row>
    <row r="628" spans="1:2" ht="15">
      <c r="A628" s="69"/>
      <c r="B628" s="70"/>
    </row>
    <row r="629" spans="1:2" ht="15">
      <c r="A629" s="69"/>
      <c r="B629" s="70"/>
    </row>
    <row r="630" spans="1:2" ht="15">
      <c r="A630" s="69"/>
      <c r="B630" s="70"/>
    </row>
    <row r="631" spans="1:2" ht="15">
      <c r="A631" s="69"/>
      <c r="B631" s="70"/>
    </row>
    <row r="632" spans="1:2" ht="15">
      <c r="A632" s="69"/>
      <c r="B632" s="70"/>
    </row>
    <row r="633" spans="1:2" ht="15">
      <c r="A633" s="69"/>
      <c r="B633" s="70"/>
    </row>
    <row r="634" spans="1:2" ht="15">
      <c r="A634" s="69"/>
      <c r="B634" s="70"/>
    </row>
    <row r="635" spans="1:2" ht="15">
      <c r="A635" s="69"/>
      <c r="B635" s="70"/>
    </row>
    <row r="636" spans="1:2" ht="15">
      <c r="A636" s="69"/>
      <c r="B636" s="70"/>
    </row>
    <row r="637" spans="1:2" ht="15">
      <c r="A637" s="69"/>
      <c r="B637" s="70"/>
    </row>
    <row r="638" spans="1:2" ht="15">
      <c r="A638" s="69"/>
      <c r="B638" s="70"/>
    </row>
    <row r="639" spans="1:2" ht="15">
      <c r="A639" s="69"/>
      <c r="B639" s="70"/>
    </row>
    <row r="640" spans="1:2" ht="15">
      <c r="A640" s="69"/>
      <c r="B640" s="70"/>
    </row>
    <row r="641" spans="1:2" ht="15">
      <c r="A641" s="69"/>
      <c r="B641" s="70"/>
    </row>
    <row r="642" spans="1:2" ht="15">
      <c r="A642" s="69"/>
      <c r="B642" s="70"/>
    </row>
    <row r="643" spans="1:2" ht="15">
      <c r="A643" s="69"/>
      <c r="B643" s="70"/>
    </row>
    <row r="644" spans="1:2" ht="15">
      <c r="A644" s="69"/>
      <c r="B644" s="70"/>
    </row>
    <row r="645" spans="1:2" ht="15">
      <c r="A645" s="69"/>
      <c r="B645" s="70"/>
    </row>
    <row r="646" spans="1:2" ht="15">
      <c r="A646" s="69"/>
      <c r="B646" s="70"/>
    </row>
    <row r="647" spans="1:2" ht="15">
      <c r="A647" s="69"/>
      <c r="B647" s="70"/>
    </row>
    <row r="648" spans="1:2" ht="15">
      <c r="A648" s="69"/>
      <c r="B648" s="70"/>
    </row>
    <row r="649" spans="1:2" ht="15">
      <c r="A649" s="69"/>
      <c r="B649" s="70"/>
    </row>
    <row r="650" spans="1:2" ht="15">
      <c r="A650" s="69"/>
      <c r="B650" s="70"/>
    </row>
    <row r="651" spans="1:2" ht="15">
      <c r="A651" s="69"/>
      <c r="B651" s="70"/>
    </row>
    <row r="652" spans="1:2" ht="15">
      <c r="A652" s="69"/>
      <c r="B652" s="70"/>
    </row>
    <row r="653" spans="1:2" ht="15">
      <c r="A653" s="69"/>
      <c r="B653" s="70"/>
    </row>
    <row r="654" spans="1:2" ht="15">
      <c r="A654" s="69"/>
      <c r="B654" s="70"/>
    </row>
    <row r="655" spans="1:2" ht="15">
      <c r="A655" s="69"/>
      <c r="B655" s="70"/>
    </row>
    <row r="656" spans="1:2" ht="15">
      <c r="A656" s="69"/>
      <c r="B656" s="70"/>
    </row>
    <row r="657" spans="1:2" ht="15">
      <c r="A657" s="69"/>
      <c r="B657" s="70"/>
    </row>
    <row r="658" spans="1:2" ht="15">
      <c r="A658" s="69"/>
      <c r="B658" s="70"/>
    </row>
    <row r="659" spans="1:2" ht="15">
      <c r="A659" s="69"/>
      <c r="B659" s="70"/>
    </row>
    <row r="660" spans="1:2" ht="15">
      <c r="A660" s="69"/>
      <c r="B660" s="70"/>
    </row>
    <row r="661" spans="1:2" ht="15">
      <c r="A661" s="69"/>
      <c r="B661" s="70"/>
    </row>
    <row r="662" spans="1:2" ht="15">
      <c r="A662" s="69"/>
      <c r="B662" s="70"/>
    </row>
    <row r="663" spans="1:2" ht="15">
      <c r="A663" s="69"/>
      <c r="B663" s="70"/>
    </row>
    <row r="664" spans="1:2" ht="15">
      <c r="A664" s="69"/>
      <c r="B664" s="70"/>
    </row>
    <row r="665" spans="1:2" ht="15">
      <c r="A665" s="69"/>
      <c r="B665" s="70"/>
    </row>
    <row r="666" spans="1:2" ht="15">
      <c r="A666" s="69"/>
      <c r="B666" s="70"/>
    </row>
    <row r="667" spans="1:2" ht="15">
      <c r="A667" s="69"/>
      <c r="B667" s="70"/>
    </row>
    <row r="668" spans="1:2" ht="15">
      <c r="A668" s="69"/>
      <c r="B668" s="70"/>
    </row>
    <row r="669" spans="1:2" ht="15">
      <c r="A669" s="69"/>
      <c r="B669" s="70"/>
    </row>
    <row r="670" spans="1:2" ht="15">
      <c r="A670" s="69"/>
      <c r="B670" s="70"/>
    </row>
    <row r="671" spans="1:2" ht="15">
      <c r="A671" s="69"/>
      <c r="B671" s="70"/>
    </row>
    <row r="672" spans="1:2" ht="15">
      <c r="A672" s="69"/>
      <c r="B672" s="70"/>
    </row>
    <row r="673" spans="1:2" ht="15">
      <c r="A673" s="69"/>
      <c r="B673" s="70"/>
    </row>
    <row r="674" spans="1:2" ht="15">
      <c r="A674" s="69"/>
      <c r="B674" s="70"/>
    </row>
    <row r="675" spans="1:2" ht="15">
      <c r="A675" s="69"/>
      <c r="B675" s="70"/>
    </row>
    <row r="676" spans="1:2" ht="15">
      <c r="A676" s="69"/>
      <c r="B676" s="70"/>
    </row>
    <row r="677" spans="1:2" ht="15">
      <c r="A677" s="69"/>
      <c r="B677" s="70"/>
    </row>
    <row r="678" spans="1:2" ht="15">
      <c r="A678" s="69"/>
      <c r="B678" s="70"/>
    </row>
    <row r="679" spans="1:2" ht="15">
      <c r="A679" s="69"/>
      <c r="B679" s="70"/>
    </row>
    <row r="680" spans="1:2" ht="15">
      <c r="A680" s="69"/>
      <c r="B680" s="70"/>
    </row>
    <row r="681" spans="1:2" ht="15">
      <c r="A681" s="69"/>
      <c r="B681" s="70"/>
    </row>
    <row r="682" spans="1:2" ht="15">
      <c r="A682" s="69"/>
      <c r="B682" s="70"/>
    </row>
    <row r="683" spans="1:2" ht="15">
      <c r="A683" s="69"/>
      <c r="B683" s="70"/>
    </row>
    <row r="684" spans="1:2" ht="15">
      <c r="A684" s="69"/>
      <c r="B684" s="70"/>
    </row>
    <row r="685" spans="1:2" ht="15">
      <c r="A685" s="69"/>
      <c r="B685" s="70"/>
    </row>
    <row r="686" spans="1:2" ht="15">
      <c r="A686" s="69"/>
      <c r="B686" s="70"/>
    </row>
    <row r="687" spans="1:2" ht="15">
      <c r="A687" s="69"/>
      <c r="B687" s="70"/>
    </row>
    <row r="688" spans="1:2" ht="15">
      <c r="A688" s="69"/>
      <c r="B688" s="70"/>
    </row>
    <row r="689" spans="1:2" ht="15">
      <c r="A689" s="69"/>
      <c r="B689" s="70"/>
    </row>
    <row r="690" spans="1:2" ht="15">
      <c r="A690" s="69"/>
      <c r="B690" s="70"/>
    </row>
    <row r="691" spans="1:2" ht="15">
      <c r="A691" s="69"/>
      <c r="B691" s="70"/>
    </row>
    <row r="692" spans="1:2" ht="15">
      <c r="A692" s="69"/>
      <c r="B692" s="70"/>
    </row>
    <row r="693" spans="1:2" ht="15">
      <c r="A693" s="69"/>
      <c r="B693" s="70"/>
    </row>
    <row r="694" spans="1:2" ht="15">
      <c r="A694" s="69"/>
      <c r="B694" s="70"/>
    </row>
    <row r="695" spans="1:2" ht="15">
      <c r="A695" s="69"/>
      <c r="B695" s="70"/>
    </row>
    <row r="696" spans="1:2" ht="15">
      <c r="A696" s="69"/>
      <c r="B696" s="70"/>
    </row>
    <row r="697" spans="1:2" ht="15">
      <c r="A697" s="69"/>
      <c r="B697" s="70"/>
    </row>
    <row r="698" spans="1:2" ht="15">
      <c r="A698" s="69"/>
      <c r="B698" s="70"/>
    </row>
    <row r="699" spans="1:2" ht="15">
      <c r="A699" s="69"/>
      <c r="B699" s="70"/>
    </row>
    <row r="700" spans="1:2" ht="15">
      <c r="A700" s="69"/>
      <c r="B700" s="70"/>
    </row>
    <row r="701" spans="1:2" ht="15">
      <c r="A701" s="69"/>
      <c r="B701" s="70"/>
    </row>
    <row r="702" spans="1:2" ht="15">
      <c r="A702" s="69"/>
      <c r="B702" s="70"/>
    </row>
    <row r="703" spans="1:2" ht="15">
      <c r="A703" s="69"/>
      <c r="B703" s="70"/>
    </row>
    <row r="704" spans="1:2" ht="15">
      <c r="A704" s="69"/>
      <c r="B704" s="70"/>
    </row>
    <row r="705" spans="1:2" ht="15">
      <c r="A705" s="69"/>
      <c r="B705" s="70"/>
    </row>
    <row r="706" spans="1:2" ht="15">
      <c r="A706" s="69"/>
      <c r="B706" s="70"/>
    </row>
    <row r="707" spans="1:2" ht="15">
      <c r="A707" s="69"/>
      <c r="B707" s="70"/>
    </row>
    <row r="708" spans="1:2" ht="15">
      <c r="A708" s="69"/>
      <c r="B708" s="70"/>
    </row>
    <row r="709" spans="1:2" ht="15">
      <c r="A709" s="69"/>
      <c r="B709" s="70"/>
    </row>
    <row r="710" spans="1:2" ht="15">
      <c r="A710" s="69"/>
      <c r="B710" s="70"/>
    </row>
    <row r="711" spans="1:2" ht="15">
      <c r="A711" s="69"/>
      <c r="B711" s="70"/>
    </row>
    <row r="712" spans="1:2" ht="15">
      <c r="A712" s="69"/>
      <c r="B712" s="70"/>
    </row>
    <row r="713" spans="1:2" ht="15">
      <c r="A713" s="69"/>
      <c r="B713" s="70"/>
    </row>
    <row r="714" spans="1:2" ht="15">
      <c r="A714" s="69"/>
      <c r="B714" s="70"/>
    </row>
    <row r="715" spans="1:2" ht="15">
      <c r="A715" s="69"/>
      <c r="B715" s="70"/>
    </row>
    <row r="716" spans="1:2" ht="15">
      <c r="A716" s="69"/>
      <c r="B716" s="70"/>
    </row>
    <row r="717" spans="1:2" ht="15">
      <c r="A717" s="69"/>
      <c r="B717" s="70"/>
    </row>
    <row r="718" spans="1:2" ht="15">
      <c r="A718" s="69"/>
      <c r="B718" s="70"/>
    </row>
    <row r="719" spans="1:2" ht="15">
      <c r="A719" s="69"/>
      <c r="B719" s="70"/>
    </row>
    <row r="720" spans="1:2" ht="15">
      <c r="A720" s="69"/>
      <c r="B720" s="70"/>
    </row>
    <row r="721" spans="1:2" ht="15">
      <c r="A721" s="69"/>
      <c r="B721" s="70"/>
    </row>
    <row r="722" spans="1:2" ht="15">
      <c r="A722" s="69"/>
      <c r="B722" s="70"/>
    </row>
    <row r="723" spans="1:2" ht="15">
      <c r="A723" s="69"/>
      <c r="B723" s="70"/>
    </row>
    <row r="724" spans="1:2" ht="15">
      <c r="A724" s="69"/>
      <c r="B724" s="70"/>
    </row>
    <row r="725" spans="1:2" ht="15">
      <c r="A725" s="69"/>
      <c r="B725" s="70"/>
    </row>
    <row r="726" spans="1:2" ht="15">
      <c r="A726" s="69"/>
      <c r="B726" s="70"/>
    </row>
    <row r="727" spans="1:2" ht="15">
      <c r="A727" s="69"/>
      <c r="B727" s="70"/>
    </row>
    <row r="728" spans="1:2" ht="15">
      <c r="A728" s="69"/>
      <c r="B728" s="70"/>
    </row>
    <row r="729" spans="1:2" ht="15">
      <c r="A729" s="69"/>
      <c r="B729" s="70"/>
    </row>
    <row r="730" spans="1:2" ht="15">
      <c r="A730" s="69"/>
      <c r="B730" s="70"/>
    </row>
    <row r="731" spans="1:2" ht="15">
      <c r="A731" s="69"/>
      <c r="B731" s="70"/>
    </row>
    <row r="732" spans="1:2" ht="15">
      <c r="A732" s="69"/>
      <c r="B732" s="70"/>
    </row>
    <row r="733" spans="1:2" ht="15">
      <c r="A733" s="69"/>
      <c r="B733" s="70"/>
    </row>
    <row r="734" spans="1:2" ht="15">
      <c r="A734" s="69"/>
      <c r="B734" s="70"/>
    </row>
    <row r="735" spans="1:2" ht="15">
      <c r="A735" s="69"/>
      <c r="B735" s="70"/>
    </row>
    <row r="736" spans="1:2" ht="15">
      <c r="A736" s="69"/>
      <c r="B736" s="70"/>
    </row>
    <row r="737" spans="1:2" ht="15">
      <c r="A737" s="69"/>
      <c r="B737" s="70"/>
    </row>
    <row r="738" spans="1:2" ht="15">
      <c r="A738" s="69"/>
      <c r="B738" s="70"/>
    </row>
    <row r="739" spans="1:2" ht="15">
      <c r="A739" s="69"/>
      <c r="B739" s="70"/>
    </row>
    <row r="740" spans="1:2" ht="15">
      <c r="A740" s="69"/>
      <c r="B740" s="70"/>
    </row>
    <row r="741" spans="1:2" ht="15">
      <c r="A741" s="69"/>
      <c r="B741" s="70"/>
    </row>
    <row r="742" spans="1:2" ht="15">
      <c r="A742" s="69"/>
      <c r="B742" s="70"/>
    </row>
    <row r="743" spans="1:2" ht="15">
      <c r="A743" s="69"/>
      <c r="B743" s="70"/>
    </row>
    <row r="744" spans="1:2" ht="15">
      <c r="A744" s="69"/>
      <c r="B744" s="70"/>
    </row>
    <row r="745" spans="1:2" ht="15">
      <c r="A745" s="69"/>
      <c r="B745" s="70"/>
    </row>
    <row r="746" spans="1:2" ht="15">
      <c r="A746" s="69"/>
      <c r="B746" s="70"/>
    </row>
    <row r="747" spans="1:2" ht="15">
      <c r="A747" s="69"/>
      <c r="B747" s="70"/>
    </row>
    <row r="748" spans="1:2" ht="15">
      <c r="A748" s="69"/>
      <c r="B748" s="70"/>
    </row>
    <row r="749" spans="1:2" ht="15">
      <c r="A749" s="69"/>
      <c r="B749" s="70"/>
    </row>
    <row r="750" spans="1:2" ht="15">
      <c r="A750" s="69"/>
      <c r="B750" s="70"/>
    </row>
    <row r="751" spans="1:2" ht="15">
      <c r="A751" s="69"/>
      <c r="B751" s="70"/>
    </row>
    <row r="752" spans="1:2" ht="15">
      <c r="A752" s="69"/>
      <c r="B752" s="70"/>
    </row>
    <row r="753" spans="1:2" ht="15">
      <c r="A753" s="69"/>
      <c r="B753" s="70"/>
    </row>
    <row r="754" spans="1:2" ht="15">
      <c r="A754" s="69"/>
      <c r="B754" s="70"/>
    </row>
    <row r="755" spans="1:2" ht="15">
      <c r="A755" s="69"/>
      <c r="B755" s="70"/>
    </row>
    <row r="756" spans="1:2" ht="15">
      <c r="A756" s="69"/>
      <c r="B756" s="70"/>
    </row>
    <row r="757" spans="1:2" ht="15">
      <c r="A757" s="69"/>
      <c r="B757" s="70"/>
    </row>
    <row r="758" spans="1:2" ht="15">
      <c r="A758" s="69"/>
      <c r="B758" s="70"/>
    </row>
    <row r="759" spans="1:2" ht="15">
      <c r="A759" s="69"/>
      <c r="B759" s="70"/>
    </row>
    <row r="760" spans="1:2" ht="15">
      <c r="A760" s="69"/>
      <c r="B760" s="70"/>
    </row>
    <row r="761" spans="1:2" ht="15">
      <c r="A761" s="69"/>
      <c r="B761" s="70"/>
    </row>
    <row r="762" spans="1:2" ht="15">
      <c r="A762" s="69"/>
      <c r="B762" s="70"/>
    </row>
    <row r="763" spans="1:2" ht="15">
      <c r="A763" s="69"/>
      <c r="B763" s="70"/>
    </row>
    <row r="764" spans="1:2" ht="15">
      <c r="A764" s="69"/>
      <c r="B764" s="70"/>
    </row>
    <row r="765" spans="1:2" ht="15">
      <c r="A765" s="69"/>
      <c r="B765" s="70"/>
    </row>
    <row r="766" spans="1:2" ht="15">
      <c r="A766" s="69"/>
      <c r="B766" s="70"/>
    </row>
    <row r="767" spans="1:2" ht="15">
      <c r="A767" s="69"/>
      <c r="B767" s="70"/>
    </row>
    <row r="768" spans="1:2" ht="15">
      <c r="A768" s="69"/>
      <c r="B768" s="70"/>
    </row>
    <row r="769" spans="1:2" ht="15">
      <c r="A769" s="69"/>
      <c r="B769" s="70"/>
    </row>
    <row r="770" spans="1:2" ht="15">
      <c r="A770" s="69"/>
      <c r="B770" s="70"/>
    </row>
    <row r="771" spans="1:2" ht="15">
      <c r="A771" s="69"/>
      <c r="B771" s="70"/>
    </row>
    <row r="772" spans="1:2" ht="15">
      <c r="A772" s="69"/>
      <c r="B772" s="70"/>
    </row>
    <row r="773" spans="1:2" ht="15">
      <c r="A773" s="69"/>
      <c r="B773" s="70"/>
    </row>
    <row r="774" spans="1:2" ht="15">
      <c r="A774" s="69"/>
      <c r="B774" s="70"/>
    </row>
    <row r="775" spans="1:2" ht="15">
      <c r="A775" s="69"/>
      <c r="B775" s="70"/>
    </row>
    <row r="776" spans="1:2" ht="15">
      <c r="A776" s="69"/>
      <c r="B776" s="70"/>
    </row>
    <row r="777" spans="1:2" ht="15">
      <c r="A777" s="69"/>
      <c r="B777" s="70"/>
    </row>
    <row r="778" spans="1:2" ht="15">
      <c r="A778" s="69"/>
      <c r="B778" s="70"/>
    </row>
    <row r="779" spans="1:2" ht="15">
      <c r="A779" s="69"/>
      <c r="B779" s="70"/>
    </row>
    <row r="780" spans="1:2" ht="15">
      <c r="A780" s="69"/>
      <c r="B780" s="70"/>
    </row>
    <row r="781" spans="1:2" ht="15">
      <c r="A781" s="69"/>
      <c r="B781" s="70"/>
    </row>
    <row r="782" spans="1:2" ht="15">
      <c r="A782" s="69"/>
      <c r="B782" s="70"/>
    </row>
    <row r="783" spans="1:2" ht="15">
      <c r="A783" s="69"/>
      <c r="B783" s="70"/>
    </row>
    <row r="784" spans="1:2" ht="15">
      <c r="A784" s="69"/>
      <c r="B784" s="70"/>
    </row>
    <row r="785" spans="1:2" ht="15">
      <c r="A785" s="69"/>
      <c r="B785" s="70"/>
    </row>
    <row r="786" spans="1:2" ht="15">
      <c r="A786" s="69"/>
      <c r="B786" s="70"/>
    </row>
    <row r="787" spans="1:2" ht="15">
      <c r="A787" s="69"/>
      <c r="B787" s="70"/>
    </row>
    <row r="788" spans="1:2" ht="15">
      <c r="A788" s="69"/>
      <c r="B788" s="70"/>
    </row>
    <row r="789" spans="1:2" ht="15">
      <c r="A789" s="69"/>
      <c r="B789" s="70"/>
    </row>
    <row r="790" spans="1:2" ht="15">
      <c r="A790" s="69"/>
      <c r="B790" s="70"/>
    </row>
    <row r="791" spans="1:2" ht="15">
      <c r="A791" s="69"/>
      <c r="B791" s="70"/>
    </row>
    <row r="792" spans="1:2" ht="15">
      <c r="A792" s="69"/>
      <c r="B792" s="70"/>
    </row>
    <row r="793" spans="1:2" ht="15">
      <c r="A793" s="69"/>
      <c r="B793" s="70"/>
    </row>
    <row r="794" spans="1:2" ht="15">
      <c r="A794" s="69"/>
      <c r="B794" s="70"/>
    </row>
    <row r="795" spans="1:2" ht="15">
      <c r="A795" s="69"/>
      <c r="B795" s="70"/>
    </row>
    <row r="796" spans="1:2" ht="15">
      <c r="A796" s="69"/>
      <c r="B796" s="70"/>
    </row>
    <row r="797" spans="1:2" ht="15">
      <c r="A797" s="69"/>
      <c r="B797" s="70"/>
    </row>
    <row r="798" spans="1:2" ht="15">
      <c r="A798" s="69"/>
      <c r="B798" s="70"/>
    </row>
    <row r="799" spans="1:2" ht="15">
      <c r="A799" s="69"/>
      <c r="B799" s="70"/>
    </row>
    <row r="800" spans="1:2" ht="15">
      <c r="A800" s="69"/>
      <c r="B800" s="70"/>
    </row>
    <row r="801" spans="1:2" ht="15">
      <c r="A801" s="69"/>
      <c r="B801" s="70"/>
    </row>
    <row r="802" spans="1:2" ht="15">
      <c r="A802" s="69"/>
      <c r="B802" s="70"/>
    </row>
    <row r="803" spans="1:2" ht="15">
      <c r="A803" s="69"/>
      <c r="B803" s="70"/>
    </row>
    <row r="804" spans="1:2" ht="15">
      <c r="A804" s="69"/>
      <c r="B804" s="70"/>
    </row>
    <row r="805" spans="1:2" ht="15">
      <c r="A805" s="69"/>
      <c r="B805" s="70"/>
    </row>
    <row r="806" spans="1:2" ht="15">
      <c r="A806" s="69"/>
      <c r="B806" s="70"/>
    </row>
    <row r="807" spans="1:2" ht="15">
      <c r="A807" s="69"/>
      <c r="B807" s="70"/>
    </row>
    <row r="808" spans="1:2" ht="15">
      <c r="A808" s="69"/>
      <c r="B808" s="70"/>
    </row>
    <row r="809" spans="1:2" ht="15">
      <c r="A809" s="69"/>
      <c r="B809" s="70"/>
    </row>
    <row r="810" spans="1:2" ht="15">
      <c r="A810" s="69"/>
      <c r="B810" s="70"/>
    </row>
    <row r="811" spans="1:2" ht="15">
      <c r="A811" s="69"/>
      <c r="B811" s="70"/>
    </row>
    <row r="812" spans="1:2" ht="15">
      <c r="A812" s="69"/>
      <c r="B812" s="70"/>
    </row>
    <row r="813" spans="1:2" ht="15">
      <c r="A813" s="69"/>
      <c r="B813" s="70"/>
    </row>
    <row r="814" spans="1:2" ht="15">
      <c r="A814" s="69"/>
      <c r="B814" s="70"/>
    </row>
    <row r="815" spans="1:2" ht="15">
      <c r="A815" s="69"/>
      <c r="B815" s="70"/>
    </row>
    <row r="816" spans="1:2" ht="15">
      <c r="A816" s="69"/>
      <c r="B816" s="70"/>
    </row>
    <row r="817" spans="1:2" ht="15">
      <c r="A817" s="69"/>
      <c r="B817" s="70"/>
    </row>
    <row r="818" spans="1:2" ht="15">
      <c r="A818" s="69"/>
      <c r="B818" s="70"/>
    </row>
    <row r="819" spans="1:2" ht="15">
      <c r="A819" s="69"/>
      <c r="B819" s="70"/>
    </row>
    <row r="820" spans="1:2" ht="15">
      <c r="A820" s="69"/>
      <c r="B820" s="70"/>
    </row>
    <row r="821" spans="1:2" ht="15">
      <c r="A821" s="69"/>
      <c r="B821" s="70"/>
    </row>
    <row r="822" spans="1:2" ht="15">
      <c r="A822" s="69"/>
      <c r="B822" s="70"/>
    </row>
    <row r="823" spans="1:2" ht="15">
      <c r="A823" s="69"/>
      <c r="B823" s="70"/>
    </row>
    <row r="824" spans="1:2" ht="15">
      <c r="A824" s="69"/>
      <c r="B824" s="70"/>
    </row>
    <row r="825" spans="1:2" ht="15">
      <c r="A825" s="69"/>
      <c r="B825" s="70"/>
    </row>
    <row r="826" spans="1:2" ht="15">
      <c r="A826" s="69"/>
      <c r="B826" s="70"/>
    </row>
    <row r="827" spans="1:2" ht="15">
      <c r="A827" s="69"/>
      <c r="B827" s="70"/>
    </row>
    <row r="828" spans="1:2" ht="15">
      <c r="A828" s="69"/>
      <c r="B828" s="70"/>
    </row>
    <row r="829" spans="1:2" ht="15">
      <c r="A829" s="69"/>
      <c r="B829" s="70"/>
    </row>
    <row r="830" spans="1:2" ht="15">
      <c r="A830" s="69"/>
      <c r="B830" s="70"/>
    </row>
    <row r="831" spans="1:2" ht="15">
      <c r="A831" s="69"/>
      <c r="B831" s="70"/>
    </row>
    <row r="832" spans="1:2" ht="15">
      <c r="A832" s="69"/>
      <c r="B832" s="70"/>
    </row>
    <row r="833" spans="1:2" ht="15">
      <c r="A833" s="69"/>
      <c r="B833" s="70"/>
    </row>
    <row r="834" spans="1:2" ht="15">
      <c r="A834" s="69"/>
      <c r="B834" s="70"/>
    </row>
    <row r="835" spans="1:2" ht="15">
      <c r="A835" s="69"/>
      <c r="B835" s="70"/>
    </row>
    <row r="836" spans="1:2" ht="15">
      <c r="A836" s="69"/>
      <c r="B836" s="70"/>
    </row>
    <row r="837" spans="1:2" ht="15">
      <c r="A837" s="69"/>
      <c r="B837" s="70"/>
    </row>
    <row r="838" spans="1:2" ht="15">
      <c r="A838" s="69"/>
      <c r="B838" s="70"/>
    </row>
    <row r="839" spans="1:2" ht="15">
      <c r="A839" s="69"/>
      <c r="B839" s="70"/>
    </row>
    <row r="840" spans="1:2" ht="15">
      <c r="A840" s="69"/>
      <c r="B840" s="70"/>
    </row>
    <row r="841" spans="1:2" ht="15">
      <c r="A841" s="69"/>
      <c r="B841" s="70"/>
    </row>
    <row r="842" spans="1:2" ht="15">
      <c r="A842" s="69"/>
      <c r="B842" s="70"/>
    </row>
    <row r="843" spans="1:2" ht="15">
      <c r="A843" s="69"/>
      <c r="B843" s="70"/>
    </row>
    <row r="844" spans="1:2" ht="15">
      <c r="A844" s="69"/>
      <c r="B844" s="70"/>
    </row>
    <row r="845" spans="1:2" ht="15">
      <c r="A845" s="69"/>
      <c r="B845" s="70"/>
    </row>
    <row r="846" spans="1:2" ht="15">
      <c r="A846" s="69"/>
      <c r="B846" s="70"/>
    </row>
    <row r="847" spans="1:2" ht="15">
      <c r="A847" s="69"/>
      <c r="B847" s="70"/>
    </row>
    <row r="848" spans="1:2" ht="15">
      <c r="A848" s="69"/>
      <c r="B848" s="70"/>
    </row>
    <row r="849" spans="1:2" ht="15">
      <c r="A849" s="69"/>
      <c r="B849" s="70"/>
    </row>
    <row r="850" spans="1:2" ht="15">
      <c r="A850" s="69"/>
      <c r="B850" s="70"/>
    </row>
    <row r="851" spans="1:2" ht="15">
      <c r="A851" s="69"/>
      <c r="B851" s="70"/>
    </row>
    <row r="852" spans="1:2" ht="15">
      <c r="A852" s="69"/>
      <c r="B852" s="70"/>
    </row>
    <row r="853" spans="1:2" ht="15">
      <c r="A853" s="69"/>
      <c r="B853" s="70"/>
    </row>
    <row r="854" spans="1:2" ht="15">
      <c r="A854" s="69"/>
      <c r="B854" s="70"/>
    </row>
    <row r="855" spans="1:2" ht="15">
      <c r="A855" s="69"/>
      <c r="B855" s="70"/>
    </row>
    <row r="856" spans="1:2" ht="15">
      <c r="A856" s="69"/>
      <c r="B856" s="70"/>
    </row>
    <row r="857" spans="1:2" ht="15">
      <c r="A857" s="69"/>
      <c r="B857" s="70"/>
    </row>
    <row r="858" spans="1:2" ht="15">
      <c r="A858" s="69"/>
      <c r="B858" s="70"/>
    </row>
    <row r="859" spans="1:2" ht="15">
      <c r="A859" s="69"/>
      <c r="B859" s="70"/>
    </row>
    <row r="860" spans="1:2" ht="15">
      <c r="A860" s="69"/>
      <c r="B860" s="70"/>
    </row>
    <row r="861" spans="1:2" ht="15">
      <c r="A861" s="69"/>
      <c r="B861" s="70"/>
    </row>
    <row r="862" spans="1:2" ht="15">
      <c r="A862" s="69"/>
      <c r="B862" s="70"/>
    </row>
    <row r="863" spans="1:2" ht="15">
      <c r="A863" s="69"/>
      <c r="B863" s="70"/>
    </row>
    <row r="864" spans="1:2" ht="15">
      <c r="A864" s="69"/>
      <c r="B864" s="70"/>
    </row>
    <row r="865" spans="1:2" ht="15">
      <c r="A865" s="69"/>
      <c r="B865" s="70"/>
    </row>
    <row r="866" spans="1:2" ht="15">
      <c r="A866" s="69"/>
      <c r="B866" s="70"/>
    </row>
    <row r="867" spans="1:2" ht="15">
      <c r="A867" s="69"/>
      <c r="B867" s="70"/>
    </row>
    <row r="868" spans="1:2" ht="15">
      <c r="A868" s="69"/>
      <c r="B868" s="70"/>
    </row>
    <row r="869" spans="1:2" ht="15">
      <c r="A869" s="69"/>
      <c r="B869" s="70"/>
    </row>
    <row r="870" spans="1:2" ht="15">
      <c r="A870" s="69"/>
      <c r="B870" s="70"/>
    </row>
    <row r="871" spans="1:2" ht="15">
      <c r="A871" s="69"/>
      <c r="B871" s="70"/>
    </row>
    <row r="872" spans="1:2" ht="15">
      <c r="A872" s="69"/>
      <c r="B872" s="70"/>
    </row>
    <row r="873" spans="1:2" ht="15">
      <c r="A873" s="69"/>
      <c r="B873" s="70"/>
    </row>
    <row r="874" spans="1:2" ht="15">
      <c r="A874" s="69"/>
      <c r="B874" s="70"/>
    </row>
    <row r="875" spans="1:2" ht="15">
      <c r="A875" s="69"/>
      <c r="B875" s="70"/>
    </row>
    <row r="876" spans="1:2" ht="15">
      <c r="A876" s="69"/>
      <c r="B876" s="70"/>
    </row>
    <row r="877" spans="1:2" ht="15">
      <c r="A877" s="69"/>
      <c r="B877" s="70"/>
    </row>
    <row r="878" spans="1:2" ht="15">
      <c r="A878" s="69"/>
      <c r="B878" s="70"/>
    </row>
    <row r="879" spans="1:2" ht="15">
      <c r="A879" s="69"/>
      <c r="B879" s="70"/>
    </row>
    <row r="880" spans="1:2" ht="15">
      <c r="A880" s="69"/>
      <c r="B880" s="70"/>
    </row>
    <row r="881" spans="1:2" ht="15">
      <c r="A881" s="69"/>
      <c r="B881" s="70"/>
    </row>
    <row r="882" spans="1:2" ht="15">
      <c r="A882" s="69"/>
      <c r="B882" s="70"/>
    </row>
    <row r="883" spans="1:2" ht="15">
      <c r="A883" s="69"/>
      <c r="B883" s="70"/>
    </row>
    <row r="884" spans="1:2" ht="15">
      <c r="A884" s="69"/>
      <c r="B884" s="70"/>
    </row>
    <row r="885" spans="1:2" ht="15">
      <c r="A885" s="69"/>
      <c r="B885" s="70"/>
    </row>
    <row r="886" spans="1:2" ht="15">
      <c r="A886" s="69"/>
      <c r="B886" s="70"/>
    </row>
    <row r="887" spans="1:2" ht="15">
      <c r="A887" s="69"/>
      <c r="B887" s="70"/>
    </row>
    <row r="888" spans="1:2" ht="15">
      <c r="A888" s="69"/>
      <c r="B888" s="70"/>
    </row>
    <row r="889" spans="1:2" ht="15">
      <c r="A889" s="69"/>
      <c r="B889" s="70"/>
    </row>
    <row r="890" spans="1:2" ht="15">
      <c r="A890" s="69"/>
      <c r="B890" s="70"/>
    </row>
    <row r="891" spans="1:2" ht="15">
      <c r="A891" s="69"/>
      <c r="B891" s="70"/>
    </row>
    <row r="892" spans="1:2" ht="15">
      <c r="A892" s="69"/>
      <c r="B892" s="70"/>
    </row>
    <row r="893" spans="1:2" ht="15">
      <c r="A893" s="69"/>
      <c r="B893" s="70"/>
    </row>
    <row r="894" spans="1:2" ht="15">
      <c r="A894" s="69"/>
      <c r="B894" s="70"/>
    </row>
    <row r="895" spans="1:2" ht="15">
      <c r="A895" s="69"/>
      <c r="B895" s="70"/>
    </row>
    <row r="896" spans="1:2" ht="15">
      <c r="A896" s="69"/>
      <c r="B896" s="70"/>
    </row>
    <row r="897" spans="1:2" ht="15">
      <c r="A897" s="69"/>
      <c r="B897" s="70"/>
    </row>
    <row r="898" spans="1:2" ht="15">
      <c r="A898" s="69"/>
      <c r="B898" s="70"/>
    </row>
    <row r="899" spans="1:2" ht="15">
      <c r="A899" s="69"/>
      <c r="B899" s="70"/>
    </row>
    <row r="900" spans="1:2" ht="15">
      <c r="A900" s="69"/>
      <c r="B900" s="70"/>
    </row>
    <row r="901" spans="1:2" ht="15">
      <c r="A901" s="69"/>
      <c r="B901" s="70"/>
    </row>
    <row r="902" spans="1:2" ht="15">
      <c r="A902" s="69"/>
      <c r="B902" s="70"/>
    </row>
    <row r="903" spans="1:2" ht="15">
      <c r="A903" s="69"/>
      <c r="B903" s="70"/>
    </row>
    <row r="904" spans="1:2" ht="15">
      <c r="A904" s="69"/>
      <c r="B904" s="70"/>
    </row>
    <row r="905" spans="1:2" ht="15">
      <c r="A905" s="69"/>
      <c r="B905" s="70"/>
    </row>
    <row r="906" spans="1:2" ht="15">
      <c r="A906" s="69"/>
      <c r="B906" s="70"/>
    </row>
    <row r="907" spans="1:2" ht="15">
      <c r="A907" s="69"/>
      <c r="B907" s="70"/>
    </row>
    <row r="908" spans="1:2" ht="15">
      <c r="A908" s="69"/>
      <c r="B908" s="70"/>
    </row>
    <row r="909" spans="1:2" ht="15">
      <c r="A909" s="69"/>
      <c r="B909" s="70"/>
    </row>
    <row r="910" spans="1:2" ht="15">
      <c r="A910" s="69"/>
      <c r="B910" s="70"/>
    </row>
    <row r="911" spans="1:2" ht="15">
      <c r="A911" s="69"/>
      <c r="B911" s="70"/>
    </row>
    <row r="912" spans="1:2" ht="15">
      <c r="A912" s="69"/>
      <c r="B912" s="70"/>
    </row>
    <row r="913" spans="1:2" ht="15">
      <c r="A913" s="69"/>
      <c r="B913" s="70"/>
    </row>
    <row r="914" spans="1:2" ht="15">
      <c r="A914" s="69"/>
      <c r="B914" s="70"/>
    </row>
    <row r="915" spans="1:2" ht="15">
      <c r="A915" s="69"/>
      <c r="B915" s="70"/>
    </row>
    <row r="916" spans="1:2" ht="15">
      <c r="A916" s="69"/>
      <c r="B916" s="70"/>
    </row>
    <row r="917" spans="1:2" ht="15">
      <c r="A917" s="69"/>
      <c r="B917" s="70"/>
    </row>
    <row r="918" spans="1:2" ht="15">
      <c r="A918" s="69"/>
      <c r="B918" s="70"/>
    </row>
    <row r="919" spans="1:2" ht="15">
      <c r="A919" s="69"/>
      <c r="B919" s="70"/>
    </row>
    <row r="920" spans="1:2" ht="15">
      <c r="A920" s="69"/>
      <c r="B920" s="70"/>
    </row>
    <row r="921" spans="1:2" ht="15">
      <c r="A921" s="69"/>
      <c r="B921" s="70"/>
    </row>
    <row r="922" spans="1:2" ht="15">
      <c r="A922" s="69"/>
      <c r="B922" s="70"/>
    </row>
    <row r="923" spans="1:2" ht="15">
      <c r="A923" s="69"/>
      <c r="B923" s="70"/>
    </row>
    <row r="924" spans="1:2" ht="15">
      <c r="A924" s="69"/>
      <c r="B924" s="70"/>
    </row>
    <row r="925" spans="1:2" ht="15">
      <c r="A925" s="69"/>
      <c r="B925" s="70"/>
    </row>
    <row r="926" spans="1:2" ht="15">
      <c r="A926" s="69"/>
      <c r="B926" s="70"/>
    </row>
    <row r="927" spans="1:2" ht="15">
      <c r="A927" s="69"/>
      <c r="B927" s="70"/>
    </row>
    <row r="928" spans="1:2" ht="15">
      <c r="A928" s="69"/>
      <c r="B928" s="70"/>
    </row>
    <row r="929" spans="1:2" ht="15">
      <c r="A929" s="69"/>
      <c r="B929" s="70"/>
    </row>
    <row r="930" spans="1:2" ht="15">
      <c r="A930" s="69"/>
      <c r="B930" s="70"/>
    </row>
    <row r="931" spans="1:2" ht="15">
      <c r="A931" s="69"/>
      <c r="B931" s="70"/>
    </row>
    <row r="932" spans="1:2" ht="15">
      <c r="A932" s="69"/>
      <c r="B932" s="70"/>
    </row>
    <row r="933" spans="1:2" ht="15">
      <c r="A933" s="69"/>
      <c r="B933" s="70"/>
    </row>
    <row r="934" spans="1:2" ht="15">
      <c r="A934" s="69"/>
      <c r="B934" s="70"/>
    </row>
    <row r="935" spans="1:2" ht="15">
      <c r="A935" s="69"/>
      <c r="B935" s="70"/>
    </row>
    <row r="936" spans="1:2" ht="15">
      <c r="A936" s="69"/>
      <c r="B936" s="70"/>
    </row>
    <row r="937" spans="1:2" ht="15">
      <c r="A937" s="69"/>
      <c r="B937" s="70"/>
    </row>
    <row r="938" spans="1:2" ht="15">
      <c r="A938" s="69"/>
      <c r="B938" s="70"/>
    </row>
    <row r="939" spans="1:2" ht="15">
      <c r="A939" s="69"/>
      <c r="B939" s="70"/>
    </row>
    <row r="940" spans="1:2" ht="15">
      <c r="A940" s="69"/>
      <c r="B940" s="70"/>
    </row>
    <row r="941" spans="1:2" ht="15">
      <c r="A941" s="69"/>
      <c r="B941" s="70"/>
    </row>
    <row r="942" spans="1:2" ht="15">
      <c r="A942" s="69"/>
      <c r="B942" s="70"/>
    </row>
    <row r="943" spans="1:2" ht="15">
      <c r="A943" s="69"/>
      <c r="B943" s="70"/>
    </row>
    <row r="944" spans="1:2" ht="15">
      <c r="A944" s="69"/>
      <c r="B944" s="70"/>
    </row>
    <row r="945" spans="1:2" ht="15">
      <c r="A945" s="69"/>
      <c r="B945" s="70"/>
    </row>
    <row r="946" spans="1:2" ht="15">
      <c r="A946" s="69"/>
      <c r="B946" s="70"/>
    </row>
    <row r="947" spans="1:2" ht="15">
      <c r="A947" s="69"/>
      <c r="B947" s="70"/>
    </row>
    <row r="948" spans="1:2" ht="15">
      <c r="A948" s="69"/>
      <c r="B948" s="70"/>
    </row>
    <row r="949" spans="1:2" ht="15">
      <c r="A949" s="69"/>
      <c r="B949" s="70"/>
    </row>
    <row r="950" spans="1:2" ht="15">
      <c r="A950" s="69"/>
      <c r="B950" s="70"/>
    </row>
    <row r="951" spans="1:2" ht="15">
      <c r="A951" s="69"/>
      <c r="B951" s="70"/>
    </row>
    <row r="952" spans="1:2" ht="15">
      <c r="A952" s="69"/>
      <c r="B952" s="70"/>
    </row>
    <row r="953" spans="1:2" ht="15">
      <c r="A953" s="69"/>
      <c r="B953" s="70"/>
    </row>
    <row r="954" spans="1:2" ht="15">
      <c r="A954" s="69"/>
      <c r="B954" s="70"/>
    </row>
    <row r="955" spans="1:2" ht="15">
      <c r="A955" s="69"/>
      <c r="B955" s="70"/>
    </row>
    <row r="956" spans="1:2" ht="15">
      <c r="A956" s="69"/>
      <c r="B956" s="70"/>
    </row>
    <row r="957" spans="1:2" ht="15">
      <c r="A957" s="69"/>
      <c r="B957" s="70"/>
    </row>
    <row r="958" spans="1:2" ht="15">
      <c r="A958" s="69"/>
      <c r="B958" s="70"/>
    </row>
    <row r="959" spans="1:2" ht="15">
      <c r="A959" s="69"/>
      <c r="B959" s="70"/>
    </row>
    <row r="960" spans="1:2" ht="15">
      <c r="A960" s="69"/>
      <c r="B960" s="70"/>
    </row>
    <row r="961" spans="1:2" ht="15">
      <c r="A961" s="69"/>
      <c r="B961" s="70"/>
    </row>
    <row r="962" spans="1:2" ht="15">
      <c r="A962" s="69"/>
      <c r="B962" s="70"/>
    </row>
    <row r="963" spans="1:2" ht="15">
      <c r="A963" s="69"/>
      <c r="B963" s="70"/>
    </row>
    <row r="964" spans="1:2" ht="15">
      <c r="A964" s="69"/>
      <c r="B964" s="70"/>
    </row>
    <row r="965" spans="1:2" ht="15">
      <c r="A965" s="69"/>
      <c r="B965" s="70"/>
    </row>
    <row r="966" spans="1:2" ht="15">
      <c r="A966" s="69"/>
      <c r="B966" s="70"/>
    </row>
    <row r="967" spans="1:2" ht="15">
      <c r="A967" s="69"/>
      <c r="B967" s="70"/>
    </row>
    <row r="968" spans="1:2" ht="15">
      <c r="A968" s="69"/>
      <c r="B968" s="70"/>
    </row>
    <row r="969" spans="1:2" ht="15">
      <c r="A969" s="69"/>
      <c r="B969" s="70"/>
    </row>
    <row r="970" spans="1:2" ht="15">
      <c r="A970" s="69"/>
      <c r="B970" s="70"/>
    </row>
    <row r="971" spans="1:2" ht="15">
      <c r="A971" s="69"/>
      <c r="B971" s="70"/>
    </row>
    <row r="972" spans="1:2" ht="15">
      <c r="A972" s="69"/>
      <c r="B972" s="70"/>
    </row>
    <row r="973" spans="1:2" ht="15">
      <c r="A973" s="69"/>
      <c r="B973" s="70"/>
    </row>
    <row r="974" spans="1:2" ht="15">
      <c r="A974" s="69"/>
      <c r="B974" s="70"/>
    </row>
    <row r="975" spans="1:2" ht="15">
      <c r="A975" s="69"/>
      <c r="B975" s="70"/>
    </row>
    <row r="976" spans="1:2" ht="15">
      <c r="A976" s="69"/>
      <c r="B976" s="70"/>
    </row>
    <row r="977" spans="1:2" ht="15">
      <c r="A977" s="69"/>
      <c r="B977" s="70"/>
    </row>
    <row r="978" spans="1:2" ht="15">
      <c r="A978" s="69"/>
      <c r="B978" s="70"/>
    </row>
    <row r="979" spans="1:2" ht="15">
      <c r="A979" s="69"/>
      <c r="B979" s="70"/>
    </row>
    <row r="980" spans="1:2" ht="15">
      <c r="A980" s="69"/>
      <c r="B980" s="70"/>
    </row>
    <row r="981" spans="1:2" ht="15">
      <c r="A981" s="69"/>
      <c r="B981" s="70"/>
    </row>
    <row r="982" spans="1:2" ht="15">
      <c r="A982" s="69"/>
      <c r="B982" s="70"/>
    </row>
    <row r="983" spans="1:2" ht="15">
      <c r="A983" s="69"/>
      <c r="B983" s="70"/>
    </row>
    <row r="984" spans="1:2" ht="15">
      <c r="A984" s="69"/>
      <c r="B984" s="70"/>
    </row>
    <row r="985" spans="1:2" ht="15">
      <c r="A985" s="69"/>
      <c r="B985" s="70"/>
    </row>
    <row r="986" spans="1:2" ht="15">
      <c r="A986" s="69"/>
      <c r="B986" s="70"/>
    </row>
    <row r="987" spans="1:2" ht="15">
      <c r="A987" s="69"/>
      <c r="B987" s="70"/>
    </row>
    <row r="988" spans="1:2" ht="15">
      <c r="A988" s="69"/>
      <c r="B988" s="70"/>
    </row>
    <row r="989" spans="1:2" ht="15">
      <c r="A989" s="69"/>
      <c r="B989" s="70"/>
    </row>
    <row r="990" spans="1:2" ht="15">
      <c r="A990" s="69"/>
      <c r="B990" s="70"/>
    </row>
    <row r="991" spans="1:2" ht="15">
      <c r="A991" s="69"/>
      <c r="B991" s="70"/>
    </row>
    <row r="992" spans="1:2" ht="15">
      <c r="A992" s="69"/>
      <c r="B992" s="70"/>
    </row>
    <row r="993" spans="1:2" ht="15">
      <c r="A993" s="69"/>
      <c r="B993" s="70"/>
    </row>
    <row r="994" spans="1:2" ht="15">
      <c r="A994" s="69"/>
      <c r="B994" s="70"/>
    </row>
    <row r="995" spans="1:2" ht="15">
      <c r="A995" s="69"/>
      <c r="B995" s="70"/>
    </row>
    <row r="996" spans="1:2" ht="15">
      <c r="A996" s="69"/>
      <c r="B996" s="70"/>
    </row>
    <row r="997" spans="1:2" ht="15">
      <c r="A997" s="69"/>
      <c r="B997" s="70"/>
    </row>
    <row r="998" spans="1:2" ht="15">
      <c r="A998" s="69"/>
      <c r="B998" s="70"/>
    </row>
    <row r="999" spans="1:2" ht="15">
      <c r="A999" s="69"/>
      <c r="B999" s="70"/>
    </row>
    <row r="1000" spans="1:2" ht="15">
      <c r="A1000" s="69"/>
      <c r="B1000" s="70"/>
    </row>
    <row r="1001" spans="1:2" ht="15">
      <c r="A1001" s="69"/>
      <c r="B1001" s="70"/>
    </row>
    <row r="1002" spans="1:2" ht="15">
      <c r="A1002" s="69"/>
      <c r="B1002" s="70"/>
    </row>
    <row r="1003" spans="1:2" ht="15">
      <c r="A1003" s="69"/>
      <c r="B1003" s="70"/>
    </row>
    <row r="1004" spans="1:2" ht="15">
      <c r="A1004" s="69"/>
      <c r="B1004" s="70"/>
    </row>
    <row r="1005" spans="1:2" ht="15">
      <c r="A1005" s="69"/>
      <c r="B1005" s="70"/>
    </row>
    <row r="1006" spans="1:2" ht="15">
      <c r="A1006" s="69"/>
      <c r="B1006" s="70"/>
    </row>
    <row r="1007" spans="1:2" ht="15">
      <c r="A1007" s="69"/>
      <c r="B1007" s="70"/>
    </row>
    <row r="1008" spans="1:2" ht="15">
      <c r="A1008" s="69"/>
      <c r="B1008" s="70"/>
    </row>
    <row r="1009" spans="1:2" ht="15">
      <c r="A1009" s="69"/>
      <c r="B1009" s="70"/>
    </row>
    <row r="1010" spans="1:2" ht="15">
      <c r="A1010" s="69"/>
      <c r="B1010" s="70"/>
    </row>
    <row r="1011" spans="1:2" ht="15">
      <c r="A1011" s="69"/>
      <c r="B1011" s="70"/>
    </row>
    <row r="1012" spans="1:2" ht="15">
      <c r="A1012" s="69"/>
      <c r="B1012" s="70"/>
    </row>
    <row r="1013" spans="1:2" ht="15">
      <c r="A1013" s="69"/>
      <c r="B1013" s="70"/>
    </row>
    <row r="1014" spans="1:2" ht="15">
      <c r="A1014" s="69"/>
      <c r="B1014" s="70"/>
    </row>
    <row r="1015" spans="1:2" ht="15">
      <c r="A1015" s="69"/>
      <c r="B1015" s="70"/>
    </row>
    <row r="1016" spans="1:2" ht="15">
      <c r="A1016" s="69"/>
      <c r="B1016" s="70"/>
    </row>
    <row r="1017" spans="1:2" ht="15">
      <c r="A1017" s="69"/>
      <c r="B1017" s="70"/>
    </row>
    <row r="1018" spans="1:2" ht="15">
      <c r="A1018" s="69"/>
      <c r="B1018" s="70"/>
    </row>
    <row r="1019" spans="1:2" ht="15">
      <c r="A1019" s="69"/>
      <c r="B1019" s="70"/>
    </row>
    <row r="1020" spans="1:2" ht="15">
      <c r="A1020" s="69"/>
      <c r="B1020" s="70"/>
    </row>
    <row r="1021" spans="1:2" ht="15">
      <c r="A1021" s="69"/>
      <c r="B1021" s="70"/>
    </row>
    <row r="1022" spans="1:2" ht="15">
      <c r="A1022" s="69"/>
      <c r="B1022" s="70"/>
    </row>
    <row r="1023" spans="1:2" ht="15">
      <c r="A1023" s="69"/>
      <c r="B1023" s="70"/>
    </row>
    <row r="1024" spans="1:2" ht="15">
      <c r="A1024" s="69"/>
      <c r="B1024" s="70"/>
    </row>
    <row r="1025" spans="1:2" ht="15">
      <c r="A1025" s="69"/>
      <c r="B1025" s="70"/>
    </row>
    <row r="1026" spans="1:2" ht="15">
      <c r="A1026" s="69"/>
      <c r="B1026" s="70"/>
    </row>
    <row r="1027" spans="1:2" ht="15">
      <c r="A1027" s="69"/>
      <c r="B1027" s="70"/>
    </row>
    <row r="1028" spans="1:2" ht="15">
      <c r="A1028" s="69"/>
      <c r="B1028" s="70"/>
    </row>
    <row r="1029" spans="1:2" ht="15">
      <c r="A1029" s="69"/>
      <c r="B1029" s="70"/>
    </row>
    <row r="1030" spans="1:2" ht="15">
      <c r="A1030" s="69"/>
      <c r="B1030" s="70"/>
    </row>
    <row r="1031" spans="1:2" ht="15">
      <c r="A1031" s="69"/>
      <c r="B1031" s="70"/>
    </row>
    <row r="1032" spans="1:2" ht="15">
      <c r="A1032" s="69"/>
      <c r="B1032" s="70"/>
    </row>
    <row r="1033" spans="1:2" ht="15">
      <c r="A1033" s="69"/>
      <c r="B1033" s="70"/>
    </row>
    <row r="1034" spans="1:2" ht="15">
      <c r="A1034" s="69"/>
      <c r="B1034" s="70"/>
    </row>
    <row r="1035" spans="1:2" ht="15">
      <c r="A1035" s="69"/>
      <c r="B1035" s="70"/>
    </row>
    <row r="1036" spans="1:2" ht="15">
      <c r="A1036" s="69"/>
      <c r="B1036" s="70"/>
    </row>
    <row r="1037" spans="1:2" ht="15">
      <c r="A1037" s="69"/>
      <c r="B1037" s="70"/>
    </row>
    <row r="1038" spans="1:2" ht="15">
      <c r="A1038" s="69"/>
      <c r="B1038" s="70"/>
    </row>
    <row r="1039" spans="1:2" ht="15">
      <c r="A1039" s="69"/>
      <c r="B1039" s="70"/>
    </row>
    <row r="1040" spans="1:2" ht="15">
      <c r="A1040" s="69"/>
      <c r="B1040" s="70"/>
    </row>
    <row r="1041" spans="1:2" ht="15">
      <c r="A1041" s="69"/>
      <c r="B1041" s="70"/>
    </row>
    <row r="1042" spans="1:2" ht="15">
      <c r="A1042" s="69"/>
      <c r="B1042" s="70"/>
    </row>
    <row r="1043" spans="1:2" ht="15">
      <c r="A1043" s="69"/>
      <c r="B1043" s="70"/>
    </row>
    <row r="1044" spans="1:2" ht="15">
      <c r="A1044" s="69"/>
      <c r="B1044" s="70"/>
    </row>
    <row r="1045" spans="1:2" ht="15">
      <c r="A1045" s="69"/>
      <c r="B1045" s="70"/>
    </row>
    <row r="1046" spans="1:2" ht="15">
      <c r="A1046" s="69"/>
      <c r="B1046" s="70"/>
    </row>
    <row r="1047" spans="1:2" ht="15">
      <c r="A1047" s="69"/>
      <c r="B1047" s="70"/>
    </row>
    <row r="1048" spans="1:2" ht="15">
      <c r="A1048" s="69"/>
      <c r="B1048" s="70"/>
    </row>
    <row r="1049" spans="1:2" ht="15">
      <c r="A1049" s="69"/>
      <c r="B1049" s="70"/>
    </row>
    <row r="1050" spans="1:2" ht="15">
      <c r="A1050" s="69"/>
      <c r="B1050" s="70"/>
    </row>
    <row r="1051" spans="1:2" ht="15">
      <c r="A1051" s="69"/>
      <c r="B1051" s="70"/>
    </row>
    <row r="1052" spans="1:2" ht="15">
      <c r="A1052" s="69"/>
      <c r="B1052" s="70"/>
    </row>
    <row r="1053" spans="1:2" ht="15">
      <c r="A1053" s="69"/>
      <c r="B1053" s="70"/>
    </row>
    <row r="1054" spans="1:2" ht="15">
      <c r="A1054" s="69"/>
      <c r="B1054" s="70"/>
    </row>
    <row r="1055" spans="1:2" ht="15">
      <c r="A1055" s="69"/>
      <c r="B1055" s="70"/>
    </row>
    <row r="1056" spans="1:2" ht="15">
      <c r="A1056" s="69"/>
      <c r="B1056" s="70"/>
    </row>
    <row r="1057" spans="1:2" ht="15">
      <c r="A1057" s="69"/>
      <c r="B1057" s="70"/>
    </row>
    <row r="1058" spans="1:2" ht="15">
      <c r="A1058" s="69"/>
      <c r="B1058" s="70"/>
    </row>
    <row r="1059" spans="1:2" ht="15">
      <c r="A1059" s="69"/>
      <c r="B1059" s="70"/>
    </row>
    <row r="1060" spans="1:2" ht="15">
      <c r="A1060" s="69"/>
      <c r="B1060" s="70"/>
    </row>
    <row r="1061" spans="1:2" ht="15">
      <c r="A1061" s="69"/>
      <c r="B1061" s="70"/>
    </row>
    <row r="1062" spans="1:2" ht="15">
      <c r="A1062" s="69"/>
      <c r="B1062" s="70"/>
    </row>
    <row r="1063" spans="1:2" ht="15">
      <c r="A1063" s="69"/>
      <c r="B1063" s="70"/>
    </row>
    <row r="1064" spans="1:2" ht="15">
      <c r="A1064" s="69"/>
      <c r="B1064" s="70"/>
    </row>
    <row r="1065" spans="1:2" ht="15">
      <c r="A1065" s="69"/>
      <c r="B1065" s="70"/>
    </row>
    <row r="1066" spans="1:2" ht="15">
      <c r="A1066" s="69"/>
      <c r="B1066" s="70"/>
    </row>
    <row r="1067" spans="1:2" ht="15">
      <c r="A1067" s="69"/>
      <c r="B1067" s="70"/>
    </row>
    <row r="1068" spans="1:2" ht="15">
      <c r="A1068" s="69"/>
      <c r="B1068" s="70"/>
    </row>
    <row r="1069" spans="1:2" ht="15">
      <c r="A1069" s="69"/>
      <c r="B1069" s="70"/>
    </row>
    <row r="1070" spans="1:2" ht="15">
      <c r="A1070" s="69"/>
      <c r="B1070" s="70"/>
    </row>
    <row r="1071" spans="1:2" ht="15">
      <c r="A1071" s="69"/>
      <c r="B1071" s="70"/>
    </row>
    <row r="1072" spans="1:2" ht="15">
      <c r="A1072" s="69"/>
      <c r="B1072" s="70"/>
    </row>
    <row r="1073" spans="1:2" ht="15">
      <c r="A1073" s="69"/>
      <c r="B1073" s="70"/>
    </row>
    <row r="1074" spans="1:2" ht="15">
      <c r="A1074" s="69"/>
      <c r="B1074" s="70"/>
    </row>
    <row r="1075" spans="1:2" ht="15">
      <c r="A1075" s="69"/>
      <c r="B1075" s="70"/>
    </row>
    <row r="1076" spans="1:2" ht="15">
      <c r="A1076" s="69"/>
      <c r="B1076" s="70"/>
    </row>
    <row r="1077" spans="1:2" ht="15">
      <c r="A1077" s="69"/>
      <c r="B1077" s="70"/>
    </row>
    <row r="1078" spans="1:2" ht="15">
      <c r="A1078" s="69"/>
      <c r="B1078" s="70"/>
    </row>
    <row r="1079" spans="1:2" ht="15">
      <c r="A1079" s="69"/>
      <c r="B1079" s="70"/>
    </row>
    <row r="1080" spans="1:2" ht="15">
      <c r="A1080" s="69"/>
      <c r="B1080" s="70"/>
    </row>
    <row r="1081" spans="1:2" ht="15">
      <c r="A1081" s="69"/>
      <c r="B1081" s="70"/>
    </row>
    <row r="1082" spans="1:2" ht="15">
      <c r="A1082" s="69"/>
      <c r="B1082" s="70"/>
    </row>
    <row r="1083" spans="1:2" ht="15">
      <c r="A1083" s="69"/>
      <c r="B1083" s="70"/>
    </row>
    <row r="1084" spans="1:2" ht="15">
      <c r="A1084" s="69"/>
      <c r="B1084" s="70"/>
    </row>
    <row r="1085" spans="1:2" ht="15">
      <c r="A1085" s="69"/>
      <c r="B1085" s="70"/>
    </row>
    <row r="1086" spans="1:2" ht="15">
      <c r="A1086" s="69"/>
      <c r="B1086" s="70"/>
    </row>
    <row r="1087" spans="1:2" ht="15">
      <c r="A1087" s="69"/>
      <c r="B1087" s="70"/>
    </row>
    <row r="1088" spans="1:2" ht="15">
      <c r="A1088" s="69"/>
      <c r="B1088" s="70"/>
    </row>
    <row r="1089" spans="1:2" ht="15">
      <c r="A1089" s="69"/>
      <c r="B1089" s="70"/>
    </row>
    <row r="1090" spans="1:2" ht="15">
      <c r="A1090" s="69"/>
      <c r="B1090" s="70"/>
    </row>
    <row r="1091" spans="1:2" ht="15">
      <c r="A1091" s="69"/>
      <c r="B1091" s="70"/>
    </row>
    <row r="1092" spans="1:2" ht="15">
      <c r="A1092" s="69"/>
      <c r="B1092" s="70"/>
    </row>
    <row r="1093" spans="1:2" ht="15">
      <c r="A1093" s="69"/>
      <c r="B1093" s="70"/>
    </row>
    <row r="1094" spans="1:2" ht="15">
      <c r="A1094" s="69"/>
      <c r="B1094" s="70"/>
    </row>
    <row r="1095" spans="1:2" ht="15">
      <c r="A1095" s="69"/>
      <c r="B1095" s="70"/>
    </row>
    <row r="1096" spans="1:2" ht="15">
      <c r="A1096" s="69"/>
      <c r="B1096" s="70"/>
    </row>
    <row r="1097" spans="1:2" ht="15">
      <c r="A1097" s="69"/>
      <c r="B1097" s="70"/>
    </row>
    <row r="1098" spans="1:2" ht="15">
      <c r="A1098" s="69"/>
      <c r="B1098" s="70"/>
    </row>
    <row r="1099" spans="1:2" ht="15">
      <c r="A1099" s="69"/>
      <c r="B1099" s="70"/>
    </row>
    <row r="1100" spans="1:2" ht="15">
      <c r="A1100" s="69"/>
      <c r="B1100" s="70"/>
    </row>
    <row r="1101" spans="1:2" ht="15">
      <c r="A1101" s="69"/>
      <c r="B1101" s="70"/>
    </row>
    <row r="1102" spans="1:2" ht="15">
      <c r="A1102" s="69"/>
      <c r="B1102" s="70"/>
    </row>
    <row r="1103" spans="1:2" ht="15">
      <c r="A1103" s="69"/>
      <c r="B1103" s="70"/>
    </row>
    <row r="1104" spans="1:2" ht="15">
      <c r="A1104" s="69"/>
      <c r="B1104" s="70"/>
    </row>
    <row r="1105" spans="1:2" ht="15">
      <c r="A1105" s="69"/>
      <c r="B1105" s="70"/>
    </row>
    <row r="1106" spans="1:2" ht="15">
      <c r="A1106" s="69"/>
      <c r="B1106" s="70"/>
    </row>
    <row r="1107" spans="1:2" ht="15">
      <c r="A1107" s="69"/>
      <c r="B1107" s="70"/>
    </row>
    <row r="1108" spans="1:2" ht="15">
      <c r="A1108" s="69"/>
      <c r="B1108" s="70"/>
    </row>
    <row r="1109" spans="1:2" ht="15">
      <c r="A1109" s="69"/>
      <c r="B1109" s="70"/>
    </row>
    <row r="1110" spans="1:2" ht="15">
      <c r="A1110" s="69"/>
      <c r="B1110" s="70"/>
    </row>
    <row r="1111" spans="1:2" ht="15">
      <c r="A1111" s="69"/>
      <c r="B1111" s="70"/>
    </row>
    <row r="1112" spans="1:2" ht="15">
      <c r="A1112" s="69"/>
      <c r="B1112" s="70"/>
    </row>
    <row r="1113" spans="1:2" ht="15">
      <c r="A1113" s="69"/>
      <c r="B1113" s="70"/>
    </row>
    <row r="1114" spans="1:2" ht="15">
      <c r="A1114" s="69"/>
      <c r="B1114" s="70"/>
    </row>
    <row r="1115" spans="1:2" ht="15">
      <c r="A1115" s="69"/>
      <c r="B1115" s="70"/>
    </row>
    <row r="1116" spans="1:2" ht="15">
      <c r="A1116" s="69"/>
      <c r="B1116" s="70"/>
    </row>
    <row r="1117" spans="1:2" ht="15">
      <c r="A1117" s="69"/>
      <c r="B1117" s="70"/>
    </row>
    <row r="1118" spans="1:2" ht="15">
      <c r="A1118" s="69"/>
      <c r="B1118" s="70"/>
    </row>
    <row r="1119" spans="1:2" ht="15">
      <c r="A1119" s="69"/>
      <c r="B1119" s="70"/>
    </row>
    <row r="1120" spans="1:2" ht="15">
      <c r="A1120" s="69"/>
      <c r="B1120" s="70"/>
    </row>
    <row r="1121" spans="1:2" ht="15">
      <c r="A1121" s="69"/>
      <c r="B1121" s="70"/>
    </row>
    <row r="1122" spans="1:2" ht="15">
      <c r="A1122" s="69"/>
      <c r="B1122" s="70"/>
    </row>
    <row r="1123" spans="1:2" ht="15">
      <c r="A1123" s="69"/>
      <c r="B1123" s="70"/>
    </row>
    <row r="1124" spans="1:2" ht="15">
      <c r="A1124" s="69"/>
      <c r="B1124" s="70"/>
    </row>
    <row r="1125" spans="1:2" ht="15">
      <c r="A1125" s="69"/>
      <c r="B1125" s="70"/>
    </row>
    <row r="1126" spans="1:2" ht="15">
      <c r="A1126" s="69"/>
      <c r="B1126" s="70"/>
    </row>
    <row r="1127" spans="1:2" ht="15">
      <c r="A1127" s="69"/>
      <c r="B1127" s="70"/>
    </row>
    <row r="1128" spans="1:2" ht="15">
      <c r="A1128" s="69"/>
      <c r="B1128" s="70"/>
    </row>
    <row r="1129" spans="1:2" ht="15">
      <c r="A1129" s="69"/>
      <c r="B1129" s="70"/>
    </row>
    <row r="1130" spans="1:2" ht="15">
      <c r="A1130" s="69"/>
      <c r="B1130" s="70"/>
    </row>
    <row r="1131" spans="1:2" ht="15">
      <c r="A1131" s="69"/>
      <c r="B1131" s="70"/>
    </row>
    <row r="1132" spans="1:2" ht="15">
      <c r="A1132" s="69"/>
      <c r="B1132" s="70"/>
    </row>
    <row r="1133" spans="1:2" ht="15">
      <c r="A1133" s="69"/>
      <c r="B1133" s="70"/>
    </row>
    <row r="1134" spans="1:2" ht="15">
      <c r="A1134" s="69"/>
      <c r="B1134" s="70"/>
    </row>
    <row r="1135" spans="1:2" ht="15">
      <c r="A1135" s="69"/>
      <c r="B1135" s="70"/>
    </row>
    <row r="1136" spans="1:2" ht="15">
      <c r="A1136" s="69"/>
      <c r="B1136" s="70"/>
    </row>
    <row r="1137" spans="1:2" ht="15">
      <c r="A1137" s="69"/>
      <c r="B1137" s="70"/>
    </row>
    <row r="1138" spans="1:2" ht="15">
      <c r="A1138" s="69"/>
      <c r="B1138" s="70"/>
    </row>
    <row r="1139" spans="1:2" ht="15">
      <c r="A1139" s="69"/>
      <c r="B1139" s="70"/>
    </row>
    <row r="1140" spans="1:2" ht="15">
      <c r="A1140" s="69"/>
      <c r="B1140" s="70"/>
    </row>
    <row r="1141" spans="1:2" ht="15">
      <c r="A1141" s="69"/>
      <c r="B1141" s="70"/>
    </row>
    <row r="1142" spans="1:2" ht="15">
      <c r="A1142" s="69"/>
      <c r="B1142" s="70"/>
    </row>
    <row r="1143" spans="1:2" ht="15">
      <c r="A1143" s="69"/>
      <c r="B1143" s="70"/>
    </row>
    <row r="1144" spans="1:2" ht="15">
      <c r="A1144" s="69"/>
      <c r="B1144" s="70"/>
    </row>
    <row r="1145" spans="1:2" ht="15">
      <c r="A1145" s="69"/>
      <c r="B1145" s="70"/>
    </row>
    <row r="1146" spans="1:2" ht="15">
      <c r="A1146" s="69"/>
      <c r="B1146" s="70"/>
    </row>
    <row r="1147" spans="1:2" ht="15">
      <c r="A1147" s="69"/>
      <c r="B1147" s="70"/>
    </row>
    <row r="1148" spans="1:2" ht="15">
      <c r="A1148" s="69"/>
      <c r="B1148" s="70"/>
    </row>
    <row r="1149" spans="1:2" ht="15">
      <c r="A1149" s="69"/>
      <c r="B1149" s="70"/>
    </row>
    <row r="1150" spans="1:2" ht="15">
      <c r="A1150" s="69"/>
      <c r="B1150" s="70"/>
    </row>
    <row r="1151" spans="1:2" ht="15">
      <c r="A1151" s="69"/>
      <c r="B1151" s="70"/>
    </row>
    <row r="1152" spans="1:2" ht="15">
      <c r="A1152" s="69"/>
      <c r="B1152" s="70"/>
    </row>
    <row r="1153" spans="1:2" ht="15">
      <c r="A1153" s="69"/>
      <c r="B1153" s="70"/>
    </row>
    <row r="1154" spans="1:2" ht="15">
      <c r="A1154" s="69"/>
      <c r="B1154" s="70"/>
    </row>
    <row r="1155" spans="1:2" ht="15">
      <c r="A1155" s="69"/>
      <c r="B1155" s="70"/>
    </row>
    <row r="1156" spans="1:2" ht="15">
      <c r="A1156" s="69"/>
      <c r="B1156" s="70"/>
    </row>
    <row r="1157" spans="1:2" ht="15">
      <c r="A1157" s="69"/>
      <c r="B1157" s="70"/>
    </row>
    <row r="1158" spans="1:2" ht="15">
      <c r="A1158" s="69"/>
      <c r="B1158" s="70"/>
    </row>
    <row r="1159" spans="1:2" ht="15">
      <c r="A1159" s="69"/>
      <c r="B1159" s="70"/>
    </row>
    <row r="1160" spans="1:2" ht="15">
      <c r="A1160" s="69"/>
      <c r="B1160" s="70"/>
    </row>
    <row r="1161" spans="1:2" ht="15">
      <c r="A1161" s="69"/>
      <c r="B1161" s="70"/>
    </row>
    <row r="1162" spans="1:2" ht="15">
      <c r="A1162" s="69"/>
      <c r="B1162" s="70"/>
    </row>
    <row r="1163" spans="1:2" ht="15">
      <c r="A1163" s="69"/>
      <c r="B1163" s="70"/>
    </row>
    <row r="1164" spans="1:2" ht="15">
      <c r="A1164" s="69"/>
      <c r="B1164" s="70"/>
    </row>
    <row r="1165" spans="1:2" ht="15">
      <c r="A1165" s="69"/>
      <c r="B1165" s="70"/>
    </row>
    <row r="1166" spans="1:2" ht="15">
      <c r="A1166" s="69"/>
      <c r="B1166" s="70"/>
    </row>
    <row r="1167" spans="1:2" ht="15">
      <c r="A1167" s="69"/>
      <c r="B1167" s="70"/>
    </row>
    <row r="1168" spans="1:2" ht="15">
      <c r="A1168" s="69"/>
      <c r="B1168" s="70"/>
    </row>
    <row r="1169" spans="1:2" ht="15">
      <c r="A1169" s="69"/>
      <c r="B1169" s="70"/>
    </row>
    <row r="1170" spans="1:2" ht="15">
      <c r="A1170" s="69"/>
      <c r="B1170" s="70"/>
    </row>
    <row r="1171" spans="1:2" ht="15">
      <c r="A1171" s="69"/>
      <c r="B1171" s="70"/>
    </row>
    <row r="1172" spans="1:2" ht="15">
      <c r="A1172" s="69"/>
      <c r="B1172" s="70"/>
    </row>
    <row r="1173" spans="1:2" ht="15">
      <c r="A1173" s="69"/>
      <c r="B1173" s="70"/>
    </row>
    <row r="1174" spans="1:2" ht="15">
      <c r="A1174" s="69"/>
      <c r="B1174" s="70"/>
    </row>
    <row r="1175" spans="1:2" ht="15">
      <c r="A1175" s="69"/>
      <c r="B1175" s="70"/>
    </row>
    <row r="1176" spans="1:2" ht="15">
      <c r="A1176" s="69"/>
      <c r="B1176" s="70"/>
    </row>
    <row r="1177" spans="1:2" ht="15">
      <c r="A1177" s="69"/>
      <c r="B1177" s="70"/>
    </row>
    <row r="1178" spans="1:2" ht="15">
      <c r="A1178" s="69"/>
      <c r="B1178" s="70"/>
    </row>
    <row r="1179" spans="1:2" ht="15">
      <c r="A1179" s="69"/>
      <c r="B1179" s="70"/>
    </row>
    <row r="1180" spans="1:2" ht="15">
      <c r="A1180" s="69"/>
      <c r="B1180" s="70"/>
    </row>
    <row r="1181" spans="1:2" ht="15">
      <c r="A1181" s="69"/>
      <c r="B1181" s="70"/>
    </row>
    <row r="1182" spans="1:2" ht="15">
      <c r="A1182" s="69"/>
      <c r="B1182" s="70"/>
    </row>
    <row r="1183" spans="1:2" ht="15">
      <c r="A1183" s="69"/>
      <c r="B1183" s="70"/>
    </row>
    <row r="1184" spans="1:2" ht="15">
      <c r="A1184" s="69"/>
      <c r="B1184" s="70"/>
    </row>
    <row r="1185" spans="1:2" ht="15">
      <c r="A1185" s="69"/>
      <c r="B1185" s="70"/>
    </row>
    <row r="1186" spans="1:2" ht="15">
      <c r="A1186" s="69"/>
      <c r="B1186" s="70"/>
    </row>
    <row r="1187" spans="1:2" ht="15">
      <c r="A1187" s="69"/>
      <c r="B1187" s="70"/>
    </row>
    <row r="1188" spans="1:2" ht="15">
      <c r="A1188" s="69"/>
      <c r="B1188" s="70"/>
    </row>
    <row r="1189" spans="1:2" ht="15">
      <c r="A1189" s="69"/>
      <c r="B1189" s="70"/>
    </row>
    <row r="1190" spans="1:2" ht="15">
      <c r="A1190" s="69"/>
      <c r="B1190" s="70"/>
    </row>
    <row r="1191" spans="1:2" ht="15">
      <c r="A1191" s="69"/>
      <c r="B1191" s="70"/>
    </row>
    <row r="1192" spans="1:2" ht="15">
      <c r="A1192" s="69"/>
      <c r="B1192" s="70"/>
    </row>
    <row r="1193" spans="1:2" ht="15">
      <c r="A1193" s="69"/>
      <c r="B1193" s="70"/>
    </row>
    <row r="1194" spans="1:2" ht="15">
      <c r="A1194" s="69"/>
      <c r="B1194" s="70"/>
    </row>
    <row r="1195" spans="1:2" ht="15">
      <c r="A1195" s="69"/>
      <c r="B1195" s="70"/>
    </row>
    <row r="1196" spans="1:2" ht="15">
      <c r="A1196" s="69"/>
      <c r="B1196" s="70"/>
    </row>
    <row r="1197" spans="1:2" ht="15">
      <c r="A1197" s="69"/>
      <c r="B1197" s="70"/>
    </row>
    <row r="1198" spans="1:2" ht="15">
      <c r="A1198" s="69"/>
      <c r="B1198" s="70"/>
    </row>
    <row r="1199" spans="1:2" ht="15">
      <c r="A1199" s="69"/>
      <c r="B1199" s="70"/>
    </row>
    <row r="1200" spans="1:2" ht="15">
      <c r="A1200" s="69"/>
      <c r="B1200" s="70"/>
    </row>
    <row r="1201" spans="1:2" ht="15">
      <c r="A1201" s="69"/>
      <c r="B1201" s="70"/>
    </row>
    <row r="1202" spans="1:2" ht="15">
      <c r="A1202" s="69"/>
      <c r="B1202" s="70"/>
    </row>
    <row r="1203" spans="1:2" ht="15">
      <c r="A1203" s="69"/>
      <c r="B1203" s="70"/>
    </row>
    <row r="1204" spans="1:2" ht="15">
      <c r="A1204" s="69"/>
      <c r="B1204" s="70"/>
    </row>
    <row r="1205" spans="1:2" ht="15">
      <c r="A1205" s="69"/>
      <c r="B1205" s="70"/>
    </row>
    <row r="1206" spans="1:2" ht="15">
      <c r="A1206" s="69"/>
      <c r="B1206" s="70"/>
    </row>
    <row r="1207" spans="1:2" ht="15">
      <c r="A1207" s="69"/>
      <c r="B1207" s="70"/>
    </row>
    <row r="1208" spans="1:2" ht="15">
      <c r="A1208" s="69"/>
      <c r="B1208" s="70"/>
    </row>
    <row r="1209" spans="1:2" ht="15">
      <c r="A1209" s="69"/>
      <c r="B1209" s="70"/>
    </row>
    <row r="1210" spans="1:2" ht="15">
      <c r="A1210" s="69"/>
      <c r="B1210" s="70"/>
    </row>
    <row r="1211" spans="1:2" ht="15">
      <c r="A1211" s="69"/>
      <c r="B1211" s="70"/>
    </row>
    <row r="1212" spans="1:2" ht="15">
      <c r="A1212" s="69"/>
      <c r="B1212" s="70"/>
    </row>
    <row r="1213" spans="1:2" ht="15">
      <c r="A1213" s="69"/>
      <c r="B1213" s="70"/>
    </row>
    <row r="1214" spans="1:2" ht="15">
      <c r="A1214" s="69"/>
      <c r="B1214" s="70"/>
    </row>
    <row r="1215" spans="1:2" ht="15">
      <c r="A1215" s="69"/>
      <c r="B1215" s="70"/>
    </row>
    <row r="1216" spans="1:2" ht="15">
      <c r="A1216" s="69"/>
      <c r="B1216" s="70"/>
    </row>
    <row r="1217" spans="1:2" ht="15">
      <c r="A1217" s="69"/>
      <c r="B1217" s="70"/>
    </row>
    <row r="1218" spans="1:2" ht="15">
      <c r="A1218" s="69"/>
      <c r="B1218" s="70"/>
    </row>
    <row r="1219" spans="1:2" ht="15">
      <c r="A1219" s="69"/>
      <c r="B1219" s="70"/>
    </row>
    <row r="1220" spans="1:2" ht="15">
      <c r="A1220" s="69"/>
      <c r="B1220" s="70"/>
    </row>
    <row r="1221" spans="1:2" ht="15">
      <c r="A1221" s="69"/>
      <c r="B1221" s="70"/>
    </row>
    <row r="1222" spans="1:2" ht="15">
      <c r="A1222" s="69"/>
      <c r="B1222" s="70"/>
    </row>
    <row r="1223" spans="1:2" ht="15">
      <c r="A1223" s="69"/>
      <c r="B1223" s="70"/>
    </row>
    <row r="1224" spans="1:2" ht="15">
      <c r="A1224" s="69"/>
      <c r="B1224" s="70"/>
    </row>
    <row r="1225" spans="1:2" ht="15">
      <c r="A1225" s="69"/>
      <c r="B1225" s="70"/>
    </row>
    <row r="1226" spans="1:2" ht="15">
      <c r="A1226" s="69"/>
      <c r="B1226" s="70"/>
    </row>
    <row r="1227" spans="1:2" ht="15">
      <c r="A1227" s="69"/>
      <c r="B1227" s="70"/>
    </row>
    <row r="1228" spans="1:2" ht="15">
      <c r="A1228" s="69"/>
      <c r="B1228" s="70"/>
    </row>
    <row r="1229" spans="1:2" ht="15">
      <c r="A1229" s="69"/>
      <c r="B1229" s="70"/>
    </row>
    <row r="1230" spans="1:2" ht="15">
      <c r="A1230" s="69"/>
      <c r="B1230" s="70"/>
    </row>
    <row r="1231" spans="1:2" ht="15">
      <c r="A1231" s="69"/>
      <c r="B1231" s="70"/>
    </row>
    <row r="1232" spans="1:2" ht="15">
      <c r="A1232" s="69"/>
      <c r="B1232" s="70"/>
    </row>
    <row r="1233" spans="1:2" ht="15">
      <c r="A1233" s="69"/>
      <c r="B1233" s="70"/>
    </row>
    <row r="1234" spans="1:2" ht="15">
      <c r="A1234" s="69"/>
      <c r="B1234" s="70"/>
    </row>
    <row r="1235" spans="1:2" ht="15">
      <c r="A1235" s="69"/>
      <c r="B1235" s="70"/>
    </row>
    <row r="1236" spans="1:2" ht="15">
      <c r="A1236" s="69"/>
      <c r="B1236" s="70"/>
    </row>
    <row r="1237" spans="1:2" ht="15">
      <c r="A1237" s="69"/>
      <c r="B1237" s="70"/>
    </row>
    <row r="1238" spans="1:2" ht="15">
      <c r="A1238" s="69"/>
      <c r="B1238" s="70"/>
    </row>
    <row r="1239" spans="1:2" ht="15">
      <c r="A1239" s="69"/>
      <c r="B1239" s="70"/>
    </row>
    <row r="1240" spans="1:2" ht="15">
      <c r="A1240" s="69"/>
      <c r="B1240" s="70"/>
    </row>
    <row r="1241" spans="1:2" ht="15">
      <c r="A1241" s="69"/>
      <c r="B1241" s="70"/>
    </row>
    <row r="1242" spans="1:2" ht="15">
      <c r="A1242" s="69"/>
      <c r="B1242" s="70"/>
    </row>
    <row r="1243" spans="1:2" ht="15">
      <c r="A1243" s="69"/>
      <c r="B1243" s="70"/>
    </row>
    <row r="1244" spans="1:2" ht="15">
      <c r="A1244" s="69"/>
      <c r="B1244" s="70"/>
    </row>
    <row r="1245" spans="1:2" ht="15">
      <c r="A1245" s="69"/>
      <c r="B1245" s="70"/>
    </row>
    <row r="1246" spans="1:2" ht="15">
      <c r="A1246" s="69"/>
      <c r="B1246" s="70"/>
    </row>
    <row r="1247" spans="1:2" ht="15">
      <c r="A1247" s="69"/>
      <c r="B1247" s="70"/>
    </row>
    <row r="1248" spans="1:2" ht="15">
      <c r="A1248" s="69"/>
      <c r="B1248" s="70"/>
    </row>
    <row r="1249" spans="1:2" ht="15">
      <c r="A1249" s="69"/>
      <c r="B1249" s="70"/>
    </row>
    <row r="1250" spans="1:2" ht="15">
      <c r="A1250" s="69"/>
      <c r="B1250" s="70"/>
    </row>
    <row r="1251" spans="1:2" ht="15">
      <c r="A1251" s="69"/>
      <c r="B1251" s="70"/>
    </row>
    <row r="1252" spans="1:2" ht="15">
      <c r="A1252" s="69"/>
      <c r="B1252" s="70"/>
    </row>
    <row r="1253" spans="1:2" ht="15">
      <c r="A1253" s="69"/>
      <c r="B1253" s="70"/>
    </row>
    <row r="1254" spans="1:2" ht="15">
      <c r="A1254" s="69"/>
      <c r="B1254" s="70"/>
    </row>
    <row r="1255" spans="1:2" ht="15">
      <c r="A1255" s="69"/>
      <c r="B1255" s="70"/>
    </row>
    <row r="1256" spans="1:2" ht="15">
      <c r="A1256" s="69"/>
      <c r="B1256" s="70"/>
    </row>
    <row r="1257" spans="1:2" ht="15">
      <c r="A1257" s="69"/>
      <c r="B1257" s="70"/>
    </row>
    <row r="1258" spans="1:2" ht="15">
      <c r="A1258" s="69"/>
      <c r="B1258" s="70"/>
    </row>
    <row r="1259" spans="1:2" ht="15">
      <c r="A1259" s="69"/>
      <c r="B1259" s="70"/>
    </row>
    <row r="1260" spans="1:2" ht="15">
      <c r="A1260" s="69"/>
      <c r="B1260" s="70"/>
    </row>
    <row r="1261" spans="1:2" ht="15">
      <c r="A1261" s="69"/>
      <c r="B1261" s="70"/>
    </row>
    <row r="1262" spans="1:2" ht="15">
      <c r="A1262" s="69"/>
      <c r="B1262" s="70"/>
    </row>
    <row r="1263" spans="1:2" ht="15">
      <c r="A1263" s="69"/>
      <c r="B1263" s="70"/>
    </row>
    <row r="1264" spans="1:2" ht="15">
      <c r="A1264" s="69"/>
      <c r="B1264" s="70"/>
    </row>
    <row r="1265" spans="1:2" ht="15">
      <c r="A1265" s="69"/>
      <c r="B1265" s="70"/>
    </row>
    <row r="1266" spans="1:2" ht="15">
      <c r="A1266" s="69"/>
      <c r="B1266" s="70"/>
    </row>
    <row r="1267" spans="1:2" ht="15">
      <c r="A1267" s="69"/>
      <c r="B1267" s="70"/>
    </row>
    <row r="1268" spans="1:2" ht="15">
      <c r="A1268" s="69"/>
      <c r="B1268" s="70"/>
    </row>
    <row r="1269" spans="1:2" ht="15">
      <c r="A1269" s="69"/>
      <c r="B1269" s="70"/>
    </row>
    <row r="1270" spans="1:2" ht="15">
      <c r="A1270" s="69"/>
      <c r="B1270" s="70"/>
    </row>
    <row r="1271" spans="1:2" ht="15">
      <c r="A1271" s="69"/>
      <c r="B1271" s="70"/>
    </row>
    <row r="1272" spans="1:2" ht="15">
      <c r="A1272" s="69"/>
      <c r="B1272" s="70"/>
    </row>
    <row r="1273" spans="1:2" ht="15">
      <c r="A1273" s="69"/>
      <c r="B1273" s="70"/>
    </row>
    <row r="1274" spans="1:2" ht="15">
      <c r="A1274" s="69"/>
      <c r="B1274" s="70"/>
    </row>
    <row r="1275" spans="1:2" ht="15">
      <c r="A1275" s="69"/>
      <c r="B1275" s="70"/>
    </row>
    <row r="1276" spans="1:2" ht="15">
      <c r="A1276" s="69"/>
      <c r="B1276" s="70"/>
    </row>
    <row r="1277" spans="1:2" ht="15">
      <c r="A1277" s="69"/>
      <c r="B1277" s="70"/>
    </row>
    <row r="1278" spans="1:2" ht="15">
      <c r="A1278" s="69"/>
      <c r="B1278" s="70"/>
    </row>
    <row r="1279" spans="1:2" ht="15">
      <c r="A1279" s="69"/>
      <c r="B1279" s="70"/>
    </row>
    <row r="1280" spans="1:2" ht="15">
      <c r="A1280" s="69"/>
      <c r="B1280" s="70"/>
    </row>
    <row r="1281" spans="1:2" ht="15">
      <c r="A1281" s="69"/>
      <c r="B1281" s="70"/>
    </row>
    <row r="1282" spans="1:2" ht="15">
      <c r="A1282" s="69"/>
      <c r="B1282" s="70"/>
    </row>
    <row r="1283" spans="1:2" ht="15">
      <c r="A1283" s="69"/>
      <c r="B1283" s="70"/>
    </row>
    <row r="1284" spans="1:2" ht="15">
      <c r="A1284" s="69"/>
      <c r="B1284" s="70"/>
    </row>
    <row r="1285" spans="1:2" ht="15">
      <c r="A1285" s="69"/>
      <c r="B1285" s="70"/>
    </row>
    <row r="1286" spans="1:2" ht="15">
      <c r="A1286" s="69"/>
      <c r="B1286" s="70"/>
    </row>
    <row r="1287" spans="1:2" ht="15">
      <c r="A1287" s="69"/>
      <c r="B1287" s="70"/>
    </row>
    <row r="1288" spans="1:2" ht="15">
      <c r="A1288" s="69"/>
      <c r="B1288" s="70"/>
    </row>
    <row r="1289" spans="1:2" ht="15">
      <c r="A1289" s="69"/>
      <c r="B1289" s="70"/>
    </row>
    <row r="1290" spans="1:2" ht="15">
      <c r="A1290" s="69"/>
      <c r="B1290" s="70"/>
    </row>
    <row r="1291" spans="1:2" ht="15">
      <c r="A1291" s="69"/>
      <c r="B1291" s="70"/>
    </row>
    <row r="1292" spans="1:2" ht="15">
      <c r="A1292" s="69"/>
      <c r="B1292" s="70"/>
    </row>
    <row r="1293" spans="1:2" ht="15">
      <c r="A1293" s="69"/>
      <c r="B1293" s="70"/>
    </row>
    <row r="1294" spans="1:2" ht="15">
      <c r="A1294" s="69"/>
      <c r="B1294" s="70"/>
    </row>
    <row r="1295" spans="1:2" ht="15">
      <c r="A1295" s="69"/>
      <c r="B1295" s="70"/>
    </row>
    <row r="1296" spans="1:2" ht="15">
      <c r="A1296" s="69"/>
      <c r="B1296" s="70"/>
    </row>
    <row r="1297" spans="1:2" ht="15">
      <c r="A1297" s="69"/>
      <c r="B1297" s="70"/>
    </row>
    <row r="1298" spans="1:2" ht="15">
      <c r="A1298" s="69"/>
      <c r="B1298" s="70"/>
    </row>
    <row r="1299" spans="1:2" ht="15">
      <c r="A1299" s="69"/>
      <c r="B1299" s="70"/>
    </row>
    <row r="1300" spans="1:2" ht="15">
      <c r="A1300" s="69"/>
      <c r="B1300" s="70"/>
    </row>
    <row r="1301" spans="1:2" ht="15">
      <c r="A1301" s="69"/>
      <c r="B1301" s="70"/>
    </row>
    <row r="1302" spans="1:2" ht="15">
      <c r="A1302" s="69"/>
      <c r="B1302" s="70"/>
    </row>
    <row r="1303" spans="1:2" ht="15">
      <c r="A1303" s="69"/>
      <c r="B1303" s="70"/>
    </row>
    <row r="1304" spans="1:2" ht="15">
      <c r="A1304" s="69"/>
      <c r="B1304" s="70"/>
    </row>
    <row r="1305" spans="1:2" ht="15">
      <c r="A1305" s="69"/>
      <c r="B1305" s="70"/>
    </row>
    <row r="1306" spans="1:2" ht="15">
      <c r="A1306" s="69"/>
      <c r="B1306" s="70"/>
    </row>
    <row r="1307" spans="1:2" ht="15">
      <c r="A1307" s="69"/>
      <c r="B1307" s="70"/>
    </row>
    <row r="1308" spans="1:2" ht="15">
      <c r="A1308" s="69"/>
      <c r="B1308" s="70"/>
    </row>
    <row r="1309" spans="1:2" ht="15">
      <c r="A1309" s="69"/>
      <c r="B1309" s="70"/>
    </row>
    <row r="1310" spans="1:2" ht="15">
      <c r="A1310" s="69"/>
      <c r="B1310" s="70"/>
    </row>
    <row r="1311" spans="1:2" ht="15">
      <c r="A1311" s="69"/>
      <c r="B1311" s="70"/>
    </row>
    <row r="1312" spans="1:2" ht="15">
      <c r="A1312" s="69"/>
      <c r="B1312" s="70"/>
    </row>
    <row r="1313" spans="1:2" ht="15">
      <c r="A1313" s="69"/>
      <c r="B1313" s="70"/>
    </row>
    <row r="1314" spans="1:2" ht="15">
      <c r="A1314" s="69"/>
      <c r="B1314" s="70"/>
    </row>
    <row r="1315" spans="1:2" ht="15">
      <c r="A1315" s="69"/>
      <c r="B1315" s="70"/>
    </row>
    <row r="1316" spans="1:2" ht="15">
      <c r="A1316" s="69"/>
      <c r="B1316" s="70"/>
    </row>
    <row r="1317" spans="1:2" ht="15">
      <c r="A1317" s="69"/>
      <c r="B1317" s="70"/>
    </row>
    <row r="1318" spans="1:2" ht="15">
      <c r="A1318" s="69"/>
      <c r="B1318" s="70"/>
    </row>
    <row r="1319" spans="1:2" ht="15">
      <c r="A1319" s="69"/>
      <c r="B1319" s="70"/>
    </row>
    <row r="1320" spans="1:2" ht="15">
      <c r="A1320" s="69"/>
      <c r="B1320" s="70"/>
    </row>
    <row r="1321" spans="1:2" ht="15">
      <c r="A1321" s="69"/>
      <c r="B1321" s="70"/>
    </row>
    <row r="1322" spans="1:2" ht="15">
      <c r="A1322" s="69"/>
      <c r="B1322" s="70"/>
    </row>
    <row r="1323" spans="1:2" ht="15">
      <c r="A1323" s="69"/>
      <c r="B1323" s="70"/>
    </row>
    <row r="1324" spans="1:2" ht="15">
      <c r="A1324" s="69"/>
      <c r="B1324" s="70"/>
    </row>
    <row r="1325" spans="1:2" ht="15">
      <c r="A1325" s="69"/>
      <c r="B1325" s="70"/>
    </row>
    <row r="1326" spans="1:2" ht="15">
      <c r="A1326" s="69"/>
      <c r="B1326" s="70"/>
    </row>
    <row r="1327" spans="1:2" ht="15">
      <c r="A1327" s="69"/>
      <c r="B1327" s="70"/>
    </row>
    <row r="1328" spans="1:2" ht="15">
      <c r="A1328" s="69"/>
      <c r="B1328" s="70"/>
    </row>
    <row r="1329" spans="1:2" ht="15">
      <c r="A1329" s="69"/>
      <c r="B1329" s="70"/>
    </row>
    <row r="1330" spans="1:2" ht="15">
      <c r="A1330" s="69"/>
      <c r="B1330" s="70"/>
    </row>
    <row r="1331" spans="1:2" ht="15">
      <c r="A1331" s="69"/>
      <c r="B1331" s="70"/>
    </row>
    <row r="1332" spans="1:2" ht="15">
      <c r="A1332" s="69"/>
      <c r="B1332" s="70"/>
    </row>
    <row r="1333" spans="1:2" ht="15">
      <c r="A1333" s="69"/>
      <c r="B1333" s="70"/>
    </row>
    <row r="1334" spans="1:2" ht="15">
      <c r="A1334" s="69"/>
      <c r="B1334" s="70"/>
    </row>
    <row r="1335" spans="1:2" ht="15">
      <c r="A1335" s="69"/>
      <c r="B1335" s="70"/>
    </row>
    <row r="1336" spans="1:2" ht="15">
      <c r="A1336" s="69"/>
      <c r="B1336" s="70"/>
    </row>
    <row r="1337" spans="1:2" ht="15">
      <c r="A1337" s="69"/>
      <c r="B1337" s="70"/>
    </row>
    <row r="1338" spans="1:2" ht="15">
      <c r="A1338" s="69"/>
      <c r="B1338" s="70"/>
    </row>
    <row r="1339" spans="1:2" ht="15">
      <c r="A1339" s="69"/>
      <c r="B1339" s="70"/>
    </row>
    <row r="1340" spans="1:2" ht="15">
      <c r="A1340" s="69"/>
      <c r="B1340" s="70"/>
    </row>
    <row r="1341" spans="1:2" ht="15">
      <c r="A1341" s="69"/>
      <c r="B1341" s="70"/>
    </row>
    <row r="1342" spans="1:2" ht="15">
      <c r="A1342" s="69"/>
      <c r="B1342" s="70"/>
    </row>
    <row r="1343" spans="1:2" ht="15">
      <c r="A1343" s="69"/>
      <c r="B1343" s="70"/>
    </row>
    <row r="1344" spans="1:2" ht="15">
      <c r="A1344" s="69"/>
      <c r="B1344" s="70"/>
    </row>
    <row r="1345" spans="1:2" ht="15">
      <c r="A1345" s="69"/>
      <c r="B1345" s="70"/>
    </row>
    <row r="1346" spans="1:2" ht="15">
      <c r="A1346" s="69"/>
      <c r="B1346" s="70"/>
    </row>
    <row r="1347" spans="1:2" ht="15">
      <c r="A1347" s="69"/>
      <c r="B1347" s="70"/>
    </row>
    <row r="1348" spans="1:2" ht="15">
      <c r="A1348" s="69"/>
      <c r="B1348" s="70"/>
    </row>
    <row r="1349" spans="1:2" ht="15">
      <c r="A1349" s="69"/>
      <c r="B1349" s="70"/>
    </row>
    <row r="1350" spans="1:2" ht="15">
      <c r="A1350" s="69"/>
      <c r="B1350" s="70"/>
    </row>
    <row r="1351" spans="1:2" ht="15">
      <c r="A1351" s="69"/>
      <c r="B1351" s="70"/>
    </row>
    <row r="1352" spans="1:2" ht="15">
      <c r="A1352" s="69"/>
      <c r="B1352" s="70"/>
    </row>
    <row r="1353" spans="1:2" ht="15">
      <c r="A1353" s="69"/>
      <c r="B1353" s="70"/>
    </row>
    <row r="1354" spans="1:2" ht="15">
      <c r="A1354" s="69"/>
      <c r="B1354" s="70"/>
    </row>
    <row r="1355" spans="1:2" ht="15">
      <c r="A1355" s="69"/>
      <c r="B1355" s="70"/>
    </row>
    <row r="1356" spans="1:2" ht="15">
      <c r="A1356" s="69"/>
      <c r="B1356" s="70"/>
    </row>
    <row r="1357" spans="1:2" ht="15">
      <c r="A1357" s="69"/>
      <c r="B1357" s="70"/>
    </row>
    <row r="1358" spans="1:2" ht="15">
      <c r="A1358" s="69"/>
      <c r="B1358" s="70"/>
    </row>
    <row r="1359" spans="1:2" ht="15">
      <c r="A1359" s="69"/>
      <c r="B1359" s="70"/>
    </row>
    <row r="1360" spans="1:2" ht="15">
      <c r="A1360" s="69"/>
      <c r="B1360" s="70"/>
    </row>
    <row r="1361" spans="1:2" ht="15">
      <c r="A1361" s="69"/>
      <c r="B1361" s="70"/>
    </row>
    <row r="1362" spans="1:2" ht="15">
      <c r="A1362" s="69"/>
      <c r="B1362" s="70"/>
    </row>
    <row r="1363" spans="1:2" ht="15">
      <c r="A1363" s="69"/>
      <c r="B1363" s="70"/>
    </row>
    <row r="1364" spans="1:2" ht="15">
      <c r="A1364" s="69"/>
      <c r="B1364" s="70"/>
    </row>
    <row r="1365" spans="1:2" ht="15">
      <c r="A1365" s="69"/>
      <c r="B1365" s="70"/>
    </row>
    <row r="1366" spans="1:2" ht="15">
      <c r="A1366" s="69"/>
      <c r="B1366" s="70"/>
    </row>
    <row r="1367" spans="1:2" ht="15">
      <c r="A1367" s="69"/>
      <c r="B1367" s="70"/>
    </row>
    <row r="1368" spans="1:2" ht="15">
      <c r="A1368" s="69"/>
      <c r="B1368" s="70"/>
    </row>
    <row r="1369" spans="1:2" ht="15">
      <c r="A1369" s="69"/>
      <c r="B1369" s="70"/>
    </row>
    <row r="1370" spans="1:2" ht="15">
      <c r="A1370" s="69"/>
      <c r="B1370" s="70"/>
    </row>
    <row r="1371" spans="1:2" ht="15">
      <c r="A1371" s="69"/>
      <c r="B1371" s="70"/>
    </row>
    <row r="1372" spans="1:2" ht="15">
      <c r="A1372" s="69"/>
      <c r="B1372" s="70"/>
    </row>
    <row r="1373" spans="1:2" ht="15">
      <c r="A1373" s="69"/>
      <c r="B1373" s="70"/>
    </row>
    <row r="1374" spans="1:2" ht="15">
      <c r="A1374" s="69"/>
      <c r="B1374" s="70"/>
    </row>
    <row r="1375" spans="1:2" ht="15">
      <c r="A1375" s="69"/>
      <c r="B1375" s="70"/>
    </row>
    <row r="1376" spans="1:2" ht="15">
      <c r="A1376" s="69"/>
      <c r="B1376" s="70"/>
    </row>
    <row r="1377" spans="1:2" ht="15">
      <c r="A1377" s="69"/>
      <c r="B1377" s="70"/>
    </row>
    <row r="1378" spans="1:2" ht="15">
      <c r="A1378" s="69"/>
      <c r="B1378" s="70"/>
    </row>
    <row r="1379" spans="1:2" ht="15">
      <c r="A1379" s="69"/>
      <c r="B1379" s="70"/>
    </row>
    <row r="1380" spans="1:2" ht="15">
      <c r="A1380" s="69"/>
      <c r="B1380" s="70"/>
    </row>
    <row r="1381" spans="1:2" ht="15">
      <c r="A1381" s="69"/>
      <c r="B1381" s="70"/>
    </row>
    <row r="1382" spans="1:2" ht="15">
      <c r="A1382" s="69"/>
      <c r="B1382" s="70"/>
    </row>
    <row r="1383" spans="1:2" ht="15">
      <c r="A1383" s="69"/>
      <c r="B1383" s="70"/>
    </row>
    <row r="1384" spans="1:2" ht="15">
      <c r="A1384" s="69"/>
      <c r="B1384" s="70"/>
    </row>
    <row r="1385" spans="1:2" ht="15">
      <c r="A1385" s="69"/>
      <c r="B1385" s="70"/>
    </row>
    <row r="1386" spans="1:2" ht="15">
      <c r="A1386" s="69"/>
      <c r="B1386" s="70"/>
    </row>
    <row r="1387" spans="1:2" ht="15">
      <c r="A1387" s="69"/>
      <c r="B1387" s="70"/>
    </row>
    <row r="1388" spans="1:2" ht="15">
      <c r="A1388" s="69"/>
      <c r="B1388" s="70"/>
    </row>
    <row r="1389" spans="1:2" ht="15">
      <c r="A1389" s="69"/>
      <c r="B1389" s="70"/>
    </row>
    <row r="1390" spans="1:2" ht="15">
      <c r="A1390" s="69"/>
      <c r="B1390" s="70"/>
    </row>
    <row r="1391" spans="1:2" ht="15">
      <c r="A1391" s="69"/>
      <c r="B1391" s="70"/>
    </row>
    <row r="1392" spans="1:2" ht="15">
      <c r="A1392" s="69"/>
      <c r="B1392" s="70"/>
    </row>
    <row r="1393" spans="1:2" ht="15">
      <c r="A1393" s="69"/>
      <c r="B1393" s="70"/>
    </row>
    <row r="1394" spans="1:2" ht="15">
      <c r="A1394" s="69"/>
      <c r="B1394" s="70"/>
    </row>
    <row r="1395" spans="1:2" ht="15">
      <c r="A1395" s="69"/>
      <c r="B1395" s="70"/>
    </row>
    <row r="1396" spans="1:2" ht="15">
      <c r="A1396" s="69"/>
      <c r="B1396" s="70"/>
    </row>
    <row r="1397" spans="1:2" ht="15">
      <c r="A1397" s="69"/>
      <c r="B1397" s="70"/>
    </row>
    <row r="1398" spans="1:2" ht="15">
      <c r="A1398" s="69"/>
      <c r="B1398" s="70"/>
    </row>
    <row r="1399" spans="1:2" ht="15">
      <c r="A1399" s="69"/>
      <c r="B1399" s="70"/>
    </row>
    <row r="1400" spans="1:2" ht="15">
      <c r="A1400" s="69"/>
      <c r="B1400" s="70"/>
    </row>
    <row r="1401" spans="1:2" ht="15">
      <c r="A1401" s="69"/>
      <c r="B1401" s="70"/>
    </row>
    <row r="1402" spans="1:2" ht="15">
      <c r="A1402" s="69"/>
      <c r="B1402" s="70"/>
    </row>
    <row r="1403" spans="1:2" ht="15">
      <c r="A1403" s="69"/>
      <c r="B1403" s="70"/>
    </row>
    <row r="1404" spans="1:2" ht="15">
      <c r="A1404" s="69"/>
      <c r="B1404" s="70"/>
    </row>
    <row r="1405" spans="1:2" ht="15">
      <c r="A1405" s="69"/>
      <c r="B1405" s="70"/>
    </row>
    <row r="1406" spans="1:2" ht="15">
      <c r="A1406" s="69"/>
      <c r="B1406" s="70"/>
    </row>
    <row r="1407" spans="1:2" ht="15">
      <c r="A1407" s="69"/>
      <c r="B1407" s="70"/>
    </row>
    <row r="1408" spans="1:2" ht="15">
      <c r="A1408" s="69"/>
      <c r="B1408" s="70"/>
    </row>
    <row r="1409" spans="1:2" ht="15">
      <c r="A1409" s="69"/>
      <c r="B1409" s="70"/>
    </row>
    <row r="1410" spans="1:2" ht="15">
      <c r="A1410" s="69"/>
      <c r="B1410" s="70"/>
    </row>
    <row r="1411" spans="1:2" ht="15">
      <c r="A1411" s="69"/>
      <c r="B1411" s="70"/>
    </row>
    <row r="1412" spans="1:2" ht="15">
      <c r="A1412" s="69"/>
      <c r="B1412" s="70"/>
    </row>
    <row r="1413" spans="1:2" ht="15">
      <c r="A1413" s="69"/>
      <c r="B1413" s="70"/>
    </row>
    <row r="1414" spans="1:2" ht="15">
      <c r="A1414" s="69"/>
      <c r="B1414" s="70"/>
    </row>
    <row r="1415" spans="1:2" ht="15">
      <c r="A1415" s="69"/>
      <c r="B1415" s="70"/>
    </row>
    <row r="1416" spans="1:2" ht="15">
      <c r="A1416" s="69"/>
      <c r="B1416" s="70"/>
    </row>
    <row r="1417" spans="1:2" ht="15">
      <c r="A1417" s="69"/>
      <c r="B1417" s="70"/>
    </row>
    <row r="1418" spans="1:2" ht="15">
      <c r="A1418" s="69"/>
      <c r="B1418" s="70"/>
    </row>
    <row r="1419" spans="1:2" ht="15">
      <c r="A1419" s="69"/>
      <c r="B1419" s="70"/>
    </row>
    <row r="1420" spans="1:2" ht="15">
      <c r="A1420" s="69"/>
      <c r="B1420" s="70"/>
    </row>
    <row r="1421" spans="1:2" ht="15">
      <c r="A1421" s="69"/>
      <c r="B1421" s="70"/>
    </row>
    <row r="1422" spans="1:2" ht="15">
      <c r="A1422" s="69"/>
      <c r="B1422" s="70"/>
    </row>
    <row r="1423" spans="1:2" ht="15">
      <c r="A1423" s="69"/>
      <c r="B1423" s="70"/>
    </row>
    <row r="1424" spans="1:2" ht="15">
      <c r="A1424" s="69"/>
      <c r="B1424" s="70"/>
    </row>
    <row r="1425" spans="1:2" ht="15">
      <c r="A1425" s="69"/>
      <c r="B1425" s="70"/>
    </row>
    <row r="1426" spans="1:2" ht="15">
      <c r="A1426" s="69"/>
      <c r="B1426" s="70"/>
    </row>
    <row r="1427" spans="1:2" ht="15">
      <c r="A1427" s="69"/>
      <c r="B1427" s="70"/>
    </row>
    <row r="1428" spans="1:2" ht="15">
      <c r="A1428" s="69"/>
      <c r="B1428" s="70"/>
    </row>
    <row r="1429" spans="1:2" ht="15">
      <c r="A1429" s="69"/>
      <c r="B1429" s="70"/>
    </row>
    <row r="1430" spans="1:2" ht="15">
      <c r="A1430" s="69"/>
      <c r="B1430" s="70"/>
    </row>
    <row r="1431" spans="1:2" ht="15">
      <c r="A1431" s="69"/>
      <c r="B1431" s="70"/>
    </row>
    <row r="1432" spans="1:2" ht="15">
      <c r="A1432" s="69"/>
      <c r="B1432" s="70"/>
    </row>
    <row r="1433" spans="1:2" ht="15">
      <c r="A1433" s="69"/>
      <c r="B1433" s="70"/>
    </row>
    <row r="1434" spans="1:2" ht="15">
      <c r="A1434" s="69"/>
      <c r="B1434" s="70"/>
    </row>
    <row r="1435" spans="1:2" ht="15">
      <c r="A1435" s="69"/>
      <c r="B1435" s="70"/>
    </row>
    <row r="1436" spans="1:2" ht="15">
      <c r="A1436" s="69"/>
      <c r="B1436" s="70"/>
    </row>
    <row r="1437" spans="1:2" ht="15">
      <c r="A1437" s="69"/>
      <c r="B1437" s="70"/>
    </row>
    <row r="1438" spans="1:2" ht="15">
      <c r="A1438" s="69"/>
      <c r="B1438" s="70"/>
    </row>
    <row r="1439" spans="1:2" ht="15">
      <c r="A1439" s="69"/>
      <c r="B1439" s="70"/>
    </row>
    <row r="1440" spans="1:2" ht="15">
      <c r="A1440" s="69"/>
      <c r="B1440" s="70"/>
    </row>
    <row r="1441" spans="1:2" ht="15">
      <c r="A1441" s="69"/>
      <c r="B1441" s="70"/>
    </row>
    <row r="1442" spans="1:2" ht="15">
      <c r="A1442" s="69"/>
      <c r="B1442" s="70"/>
    </row>
    <row r="1443" spans="1:2" ht="15">
      <c r="A1443" s="69"/>
      <c r="B1443" s="70"/>
    </row>
    <row r="1444" spans="1:2" ht="15">
      <c r="A1444" s="69"/>
      <c r="B1444" s="70"/>
    </row>
    <row r="1445" spans="1:2" ht="15">
      <c r="A1445" s="69"/>
      <c r="B1445" s="70"/>
    </row>
    <row r="1446" spans="1:2" ht="15">
      <c r="A1446" s="69"/>
      <c r="B1446" s="70"/>
    </row>
    <row r="1447" spans="1:2" ht="15">
      <c r="A1447" s="69"/>
      <c r="B1447" s="70"/>
    </row>
    <row r="1448" spans="1:2" ht="15">
      <c r="A1448" s="69"/>
      <c r="B1448" s="70"/>
    </row>
    <row r="1449" spans="1:2" ht="15">
      <c r="A1449" s="69"/>
      <c r="B1449" s="70"/>
    </row>
    <row r="1450" spans="1:2" ht="15">
      <c r="A1450" s="69"/>
      <c r="B1450" s="70"/>
    </row>
    <row r="1451" spans="1:2" ht="15">
      <c r="A1451" s="69"/>
      <c r="B1451" s="70"/>
    </row>
    <row r="1452" spans="1:2" ht="15">
      <c r="A1452" s="69"/>
      <c r="B1452" s="70"/>
    </row>
    <row r="1453" spans="1:2" ht="15">
      <c r="A1453" s="69"/>
      <c r="B1453" s="70"/>
    </row>
    <row r="1454" spans="1:2" ht="15">
      <c r="A1454" s="69"/>
      <c r="B1454" s="70"/>
    </row>
    <row r="1455" spans="1:2" ht="15">
      <c r="A1455" s="69"/>
      <c r="B1455" s="70"/>
    </row>
    <row r="1456" spans="1:2" ht="15">
      <c r="A1456" s="69"/>
      <c r="B1456" s="70"/>
    </row>
    <row r="1457" spans="1:2" ht="15">
      <c r="A1457" s="69"/>
      <c r="B1457" s="70"/>
    </row>
    <row r="1458" spans="1:2" ht="15">
      <c r="A1458" s="69"/>
      <c r="B1458" s="70"/>
    </row>
    <row r="1459" spans="1:2" ht="15">
      <c r="A1459" s="69"/>
      <c r="B1459" s="70"/>
    </row>
    <row r="1460" spans="1:2" ht="15">
      <c r="A1460" s="69"/>
      <c r="B1460" s="70"/>
    </row>
    <row r="1461" spans="1:2" ht="15">
      <c r="A1461" s="69"/>
      <c r="B1461" s="70"/>
    </row>
    <row r="1462" spans="1:2" ht="15">
      <c r="A1462" s="69"/>
      <c r="B1462" s="70"/>
    </row>
    <row r="1463" spans="1:2" ht="15">
      <c r="A1463" s="69"/>
      <c r="B1463" s="70"/>
    </row>
    <row r="1464" spans="1:2" ht="15">
      <c r="A1464" s="69"/>
      <c r="B1464" s="70"/>
    </row>
    <row r="1465" spans="1:2" ht="15">
      <c r="A1465" s="69"/>
      <c r="B1465" s="70"/>
    </row>
    <row r="1466" spans="1:2" ht="15">
      <c r="A1466" s="69"/>
      <c r="B1466" s="70"/>
    </row>
    <row r="1467" spans="1:2" ht="15">
      <c r="A1467" s="69"/>
      <c r="B1467" s="70"/>
    </row>
    <row r="1468" spans="1:2" ht="15">
      <c r="A1468" s="69"/>
      <c r="B1468" s="70"/>
    </row>
    <row r="1469" spans="1:2" ht="15">
      <c r="A1469" s="69"/>
      <c r="B1469" s="70"/>
    </row>
    <row r="1470" spans="1:2" ht="15">
      <c r="A1470" s="69"/>
      <c r="B1470" s="70"/>
    </row>
    <row r="1471" spans="1:2" ht="15">
      <c r="A1471" s="69"/>
      <c r="B1471" s="70"/>
    </row>
    <row r="1472" spans="1:2" ht="15">
      <c r="A1472" s="69"/>
      <c r="B1472" s="70"/>
    </row>
    <row r="1473" spans="1:2" ht="15">
      <c r="A1473" s="69"/>
      <c r="B1473" s="70"/>
    </row>
    <row r="1474" spans="1:2" ht="15">
      <c r="A1474" s="69"/>
      <c r="B1474" s="70"/>
    </row>
    <row r="1475" spans="1:2" ht="15">
      <c r="A1475" s="69"/>
      <c r="B1475" s="70"/>
    </row>
    <row r="1476" spans="1:2" ht="15">
      <c r="A1476" s="69"/>
      <c r="B1476" s="70"/>
    </row>
    <row r="1477" spans="1:2" ht="15">
      <c r="A1477" s="69"/>
      <c r="B1477" s="70"/>
    </row>
    <row r="1478" spans="1:2" ht="15">
      <c r="A1478" s="69"/>
      <c r="B1478" s="70"/>
    </row>
    <row r="1479" spans="1:2" ht="15">
      <c r="A1479" s="69"/>
      <c r="B1479" s="70"/>
    </row>
    <row r="1480" spans="1:2" ht="15">
      <c r="A1480" s="69"/>
      <c r="B1480" s="70"/>
    </row>
    <row r="1481" spans="1:2" ht="15">
      <c r="A1481" s="69"/>
      <c r="B1481" s="70"/>
    </row>
    <row r="1482" spans="1:2" ht="15">
      <c r="A1482" s="69"/>
      <c r="B1482" s="70"/>
    </row>
    <row r="1483" spans="1:2" ht="15">
      <c r="A1483" s="69"/>
      <c r="B1483" s="70"/>
    </row>
    <row r="1484" spans="1:2" ht="15">
      <c r="A1484" s="69"/>
      <c r="B1484" s="70"/>
    </row>
    <row r="1485" spans="1:2" ht="15">
      <c r="A1485" s="69"/>
      <c r="B1485" s="70"/>
    </row>
    <row r="1486" spans="1:2" ht="15">
      <c r="A1486" s="69"/>
      <c r="B1486" s="70"/>
    </row>
    <row r="1487" spans="1:2" ht="15">
      <c r="A1487" s="69"/>
      <c r="B1487" s="70"/>
    </row>
    <row r="1488" spans="1:2" ht="15">
      <c r="A1488" s="69"/>
      <c r="B1488" s="70"/>
    </row>
    <row r="1489" spans="1:2" ht="15">
      <c r="A1489" s="69"/>
      <c r="B1489" s="70"/>
    </row>
    <row r="1490" spans="1:2" ht="15">
      <c r="A1490" s="69"/>
      <c r="B1490" s="70"/>
    </row>
    <row r="1491" spans="1:2" ht="15">
      <c r="A1491" s="69"/>
      <c r="B1491" s="70"/>
    </row>
    <row r="1492" spans="1:2" ht="15">
      <c r="A1492" s="69"/>
      <c r="B1492" s="70"/>
    </row>
    <row r="1493" spans="1:2" ht="15">
      <c r="A1493" s="69"/>
      <c r="B1493" s="70"/>
    </row>
    <row r="1494" spans="1:2" ht="15">
      <c r="A1494" s="69"/>
      <c r="B1494" s="70"/>
    </row>
    <row r="1495" spans="1:2" ht="15">
      <c r="A1495" s="69"/>
      <c r="B1495" s="70"/>
    </row>
    <row r="1496" spans="1:2" ht="15">
      <c r="A1496" s="69"/>
      <c r="B1496" s="70"/>
    </row>
    <row r="1497" spans="1:2" ht="15">
      <c r="A1497" s="69"/>
      <c r="B1497" s="70"/>
    </row>
    <row r="1498" spans="1:2" ht="15">
      <c r="A1498" s="69"/>
      <c r="B1498" s="70"/>
    </row>
    <row r="1499" spans="1:2" ht="15">
      <c r="A1499" s="69"/>
      <c r="B1499" s="70"/>
    </row>
    <row r="1500" spans="1:2" ht="15">
      <c r="A1500" s="69"/>
      <c r="B1500" s="70"/>
    </row>
    <row r="1501" spans="1:2" ht="15">
      <c r="A1501" s="69"/>
      <c r="B1501" s="70"/>
    </row>
    <row r="1502" spans="1:2" ht="15">
      <c r="A1502" s="69"/>
      <c r="B1502" s="70"/>
    </row>
    <row r="1503" spans="1:2" ht="15">
      <c r="A1503" s="69"/>
      <c r="B1503" s="70"/>
    </row>
    <row r="1504" spans="1:2" ht="15">
      <c r="A1504" s="69"/>
      <c r="B1504" s="70"/>
    </row>
    <row r="1505" spans="1:2" ht="15">
      <c r="A1505" s="69"/>
      <c r="B1505" s="70"/>
    </row>
    <row r="1506" spans="1:2" ht="15">
      <c r="A1506" s="69"/>
      <c r="B1506" s="70"/>
    </row>
    <row r="1507" spans="1:2" ht="15">
      <c r="A1507" s="69"/>
      <c r="B1507" s="70"/>
    </row>
    <row r="1508" spans="1:2" ht="15">
      <c r="A1508" s="69"/>
      <c r="B1508" s="70"/>
    </row>
    <row r="1509" spans="1:2" ht="15">
      <c r="A1509" s="69"/>
      <c r="B1509" s="70"/>
    </row>
    <row r="1510" spans="1:2" ht="15">
      <c r="A1510" s="69"/>
      <c r="B1510" s="70"/>
    </row>
    <row r="1511" spans="1:2" ht="15">
      <c r="A1511" s="69"/>
      <c r="B1511" s="70"/>
    </row>
    <row r="1512" spans="1:2" ht="15">
      <c r="A1512" s="69"/>
      <c r="B1512" s="70"/>
    </row>
    <row r="1513" spans="1:2" ht="15">
      <c r="A1513" s="69"/>
      <c r="B1513" s="70"/>
    </row>
    <row r="1514" spans="1:2" ht="15">
      <c r="A1514" s="69"/>
      <c r="B1514" s="70"/>
    </row>
    <row r="1515" spans="1:2" ht="15">
      <c r="A1515" s="69"/>
      <c r="B1515" s="70"/>
    </row>
    <row r="1516" spans="1:2" ht="15">
      <c r="A1516" s="69"/>
      <c r="B1516" s="70"/>
    </row>
    <row r="1517" spans="1:2" ht="15">
      <c r="A1517" s="69"/>
      <c r="B1517" s="70"/>
    </row>
    <row r="1518" spans="1:2" ht="15">
      <c r="A1518" s="69"/>
      <c r="B1518" s="70"/>
    </row>
    <row r="1519" spans="1:2" ht="15">
      <c r="A1519" s="69"/>
      <c r="B1519" s="70"/>
    </row>
    <row r="1520" spans="1:2" ht="15">
      <c r="A1520" s="69"/>
      <c r="B1520" s="70"/>
    </row>
    <row r="1521" spans="1:2" ht="15">
      <c r="A1521" s="69"/>
      <c r="B1521" s="70"/>
    </row>
    <row r="1522" spans="1:2" ht="15">
      <c r="A1522" s="69"/>
      <c r="B1522" s="70"/>
    </row>
    <row r="1523" spans="1:2" ht="15">
      <c r="A1523" s="69"/>
      <c r="B1523" s="70"/>
    </row>
    <row r="1524" spans="1:2" ht="15">
      <c r="A1524" s="69"/>
      <c r="B1524" s="70"/>
    </row>
    <row r="1525" spans="1:2" ht="15">
      <c r="A1525" s="69"/>
      <c r="B1525" s="70"/>
    </row>
    <row r="1526" spans="1:2" ht="15">
      <c r="A1526" s="69"/>
      <c r="B1526" s="70"/>
    </row>
    <row r="1527" spans="1:2" ht="15">
      <c r="A1527" s="69"/>
      <c r="B1527" s="70"/>
    </row>
    <row r="1528" spans="1:2" ht="15">
      <c r="A1528" s="69"/>
      <c r="B1528" s="70"/>
    </row>
    <row r="1529" spans="1:2" ht="15">
      <c r="A1529" s="69"/>
      <c r="B1529" s="70"/>
    </row>
    <row r="1530" spans="1:2" ht="15">
      <c r="A1530" s="69"/>
      <c r="B1530" s="70"/>
    </row>
    <row r="1531" spans="1:2" ht="15">
      <c r="A1531" s="69"/>
      <c r="B1531" s="70"/>
    </row>
    <row r="1532" spans="1:2" ht="15">
      <c r="A1532" s="69"/>
      <c r="B1532" s="70"/>
    </row>
    <row r="1533" spans="1:2" ht="15">
      <c r="A1533" s="69"/>
      <c r="B1533" s="70"/>
    </row>
    <row r="1534" spans="1:2" ht="15">
      <c r="A1534" s="69"/>
      <c r="B1534" s="70"/>
    </row>
    <row r="1535" spans="1:2" ht="15">
      <c r="A1535" s="69"/>
      <c r="B1535" s="70"/>
    </row>
    <row r="1536" spans="1:2" ht="15">
      <c r="A1536" s="69"/>
      <c r="B1536" s="70"/>
    </row>
    <row r="1537" spans="1:2" ht="15">
      <c r="A1537" s="69"/>
      <c r="B1537" s="70"/>
    </row>
    <row r="1538" spans="1:2" ht="15">
      <c r="A1538" s="69"/>
      <c r="B1538" s="70"/>
    </row>
    <row r="1539" spans="1:2" ht="15">
      <c r="A1539" s="69"/>
      <c r="B1539" s="70"/>
    </row>
    <row r="1540" spans="1:2" ht="15">
      <c r="A1540" s="69"/>
      <c r="B1540" s="70"/>
    </row>
    <row r="1541" spans="1:2" ht="15">
      <c r="A1541" s="69"/>
      <c r="B1541" s="70"/>
    </row>
    <row r="1542" spans="1:2" ht="15">
      <c r="A1542" s="69"/>
      <c r="B1542" s="70"/>
    </row>
    <row r="1543" spans="1:2" ht="15">
      <c r="A1543" s="69"/>
      <c r="B1543" s="70"/>
    </row>
    <row r="1544" spans="1:2" ht="15">
      <c r="A1544" s="69"/>
      <c r="B1544" s="70"/>
    </row>
    <row r="1545" spans="1:2" ht="15">
      <c r="A1545" s="69"/>
      <c r="B1545" s="70"/>
    </row>
    <row r="1546" spans="1:2" ht="15">
      <c r="A1546" s="69"/>
      <c r="B1546" s="70"/>
    </row>
    <row r="1547" spans="1:2" ht="15">
      <c r="A1547" s="69"/>
      <c r="B1547" s="70"/>
    </row>
    <row r="1548" spans="1:2" ht="15">
      <c r="A1548" s="69"/>
      <c r="B1548" s="70"/>
    </row>
    <row r="1549" spans="1:2" ht="15">
      <c r="A1549" s="69"/>
      <c r="B1549" s="70"/>
    </row>
    <row r="1550" spans="1:2" ht="15">
      <c r="A1550" s="69"/>
      <c r="B1550" s="70"/>
    </row>
    <row r="1551" spans="1:2" ht="15">
      <c r="A1551" s="69"/>
      <c r="B1551" s="70"/>
    </row>
    <row r="1552" spans="1:2" ht="15">
      <c r="A1552" s="69"/>
      <c r="B1552" s="70"/>
    </row>
    <row r="1553" spans="1:2" ht="15">
      <c r="A1553" s="69"/>
      <c r="B1553" s="70"/>
    </row>
    <row r="1554" spans="1:2" ht="15">
      <c r="A1554" s="69"/>
      <c r="B1554" s="70"/>
    </row>
    <row r="1555" spans="1:2" ht="15">
      <c r="A1555" s="69"/>
      <c r="B1555" s="70"/>
    </row>
    <row r="1556" spans="1:2" ht="15">
      <c r="A1556" s="69"/>
      <c r="B1556" s="70"/>
    </row>
    <row r="1557" spans="1:2" ht="15">
      <c r="A1557" s="69"/>
      <c r="B1557" s="70"/>
    </row>
    <row r="1558" spans="1:2" ht="15">
      <c r="A1558" s="69"/>
      <c r="B1558" s="70"/>
    </row>
    <row r="1559" spans="1:2" ht="15">
      <c r="A1559" s="69"/>
      <c r="B1559" s="70"/>
    </row>
    <row r="1560" spans="1:2" ht="15">
      <c r="A1560" s="69"/>
      <c r="B1560" s="70"/>
    </row>
    <row r="1561" spans="1:2" ht="15">
      <c r="A1561" s="69"/>
      <c r="B1561" s="70"/>
    </row>
    <row r="1562" spans="1:2" ht="15">
      <c r="A1562" s="69"/>
      <c r="B1562" s="70"/>
    </row>
  </sheetData>
  <mergeCells count="2">
    <mergeCell ref="A222:B222"/>
    <mergeCell ref="A227:B227"/>
  </mergeCells>
  <printOptions/>
  <pageMargins left="0.75" right="0.75" top="1" bottom="1" header="0.5" footer="0.5"/>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Y16"/>
  <sheetViews>
    <sheetView zoomScale="75" zoomScaleNormal="75" workbookViewId="0" topLeftCell="C7">
      <selection activeCell="D8" sqref="D8"/>
    </sheetView>
  </sheetViews>
  <sheetFormatPr defaultColWidth="9.140625" defaultRowHeight="12.75"/>
  <cols>
    <col min="1" max="2" width="0" style="286" hidden="1" customWidth="1"/>
    <col min="3" max="3" width="5.00390625" style="286" customWidth="1"/>
    <col min="4" max="4" width="53.00390625" style="286" customWidth="1"/>
    <col min="5" max="5" width="36.28125" style="286" customWidth="1"/>
    <col min="6" max="6" width="4.28125" style="286" customWidth="1"/>
    <col min="7" max="7" width="6.140625" style="286" hidden="1" customWidth="1"/>
    <col min="8" max="8" width="4.8515625" style="286" hidden="1" customWidth="1"/>
    <col min="9" max="9" width="17.8515625" style="286" hidden="1" customWidth="1"/>
    <col min="10" max="10" width="5.140625" style="286" hidden="1" customWidth="1"/>
    <col min="11" max="11" width="3.00390625" style="286" hidden="1" customWidth="1"/>
    <col min="12" max="12" width="3.57421875" style="286" hidden="1" customWidth="1"/>
    <col min="13" max="13" width="4.57421875" style="286" hidden="1" customWidth="1"/>
    <col min="14" max="14" width="5.28125" style="286" hidden="1" customWidth="1"/>
    <col min="15" max="15" width="5.140625" style="286" customWidth="1"/>
    <col min="16" max="16" width="5.00390625" style="286" customWidth="1"/>
    <col min="17" max="17" width="3.8515625" style="286" customWidth="1"/>
    <col min="18" max="19" width="5.28125" style="286" customWidth="1"/>
    <col min="20" max="20" width="14.57421875" style="286" customWidth="1"/>
    <col min="21" max="21" width="8.00390625" style="286" hidden="1" customWidth="1"/>
    <col min="22" max="22" width="0" style="292" hidden="1" customWidth="1"/>
    <col min="23" max="23" width="14.28125" style="286" hidden="1" customWidth="1"/>
    <col min="24" max="24" width="16.7109375" style="286" hidden="1" customWidth="1"/>
    <col min="25" max="25" width="23.421875" style="286" hidden="1" customWidth="1"/>
    <col min="26" max="16384" width="9.140625" style="286" customWidth="1"/>
  </cols>
  <sheetData>
    <row r="1" spans="1:21" ht="27.75" customHeight="1">
      <c r="A1" s="280" t="s">
        <v>37</v>
      </c>
      <c r="B1" s="280" t="s">
        <v>38</v>
      </c>
      <c r="C1" s="281"/>
      <c r="D1" s="282" t="s">
        <v>39</v>
      </c>
      <c r="E1" s="283" t="s">
        <v>40</v>
      </c>
      <c r="F1" s="284"/>
      <c r="G1" s="428" t="s">
        <v>41</v>
      </c>
      <c r="H1" s="429"/>
      <c r="I1" s="429"/>
      <c r="J1" s="429"/>
      <c r="K1" s="430"/>
      <c r="L1" s="403"/>
      <c r="M1" s="404"/>
      <c r="N1" s="405"/>
      <c r="O1" s="431" t="s">
        <v>42</v>
      </c>
      <c r="P1" s="432"/>
      <c r="Q1" s="432"/>
      <c r="R1" s="432"/>
      <c r="S1" s="433"/>
      <c r="T1" s="285"/>
      <c r="U1" s="285"/>
    </row>
    <row r="2" spans="1:23" s="293" customFormat="1" ht="63.75" customHeight="1">
      <c r="A2" s="293" t="str">
        <f>($D$3)</f>
        <v>Reorganisation of LSC could reduce amount of funding available for workforce and 14-19 developments.  Fall out of Area Inspection AP Funding (£1.3m).</v>
      </c>
      <c r="B2" s="293" t="str">
        <f>($D$8)</f>
        <v>Insufficient capacity, staffing and funding may result in EES not being able to meet Service Plan targets to raise attainment and improve outcomes for children, young people and families in Oxfordshire.</v>
      </c>
      <c r="C2" s="294" t="s">
        <v>43</v>
      </c>
      <c r="D2" s="294" t="s">
        <v>44</v>
      </c>
      <c r="E2" s="295" t="s">
        <v>45</v>
      </c>
      <c r="F2" s="296" t="s">
        <v>46</v>
      </c>
      <c r="G2" s="297" t="s">
        <v>47</v>
      </c>
      <c r="H2" s="298" t="s">
        <v>48</v>
      </c>
      <c r="I2" s="299" t="s">
        <v>49</v>
      </c>
      <c r="J2" s="298" t="s">
        <v>50</v>
      </c>
      <c r="K2" s="300" t="s">
        <v>51</v>
      </c>
      <c r="L2" s="301" t="s">
        <v>52</v>
      </c>
      <c r="M2" s="302" t="s">
        <v>53</v>
      </c>
      <c r="N2" s="303" t="s">
        <v>54</v>
      </c>
      <c r="O2" s="304" t="s">
        <v>55</v>
      </c>
      <c r="P2" s="305" t="s">
        <v>51</v>
      </c>
      <c r="Q2" s="306" t="s">
        <v>52</v>
      </c>
      <c r="R2" s="305" t="s">
        <v>53</v>
      </c>
      <c r="S2" s="303" t="s">
        <v>54</v>
      </c>
      <c r="T2" s="295" t="s">
        <v>56</v>
      </c>
      <c r="U2" s="307"/>
      <c r="V2" s="293" t="s">
        <v>57</v>
      </c>
      <c r="W2" s="293" t="s">
        <v>58</v>
      </c>
    </row>
    <row r="3" spans="3:23" s="293" customFormat="1" ht="76.5">
      <c r="C3" s="308" t="s">
        <v>59</v>
      </c>
      <c r="D3" s="309" t="s">
        <v>60</v>
      </c>
      <c r="E3" s="309" t="s">
        <v>61</v>
      </c>
      <c r="F3" s="310" t="s">
        <v>62</v>
      </c>
      <c r="G3" s="311" t="s">
        <v>63</v>
      </c>
      <c r="H3" s="312" t="s">
        <v>64</v>
      </c>
      <c r="I3" s="309" t="s">
        <v>65</v>
      </c>
      <c r="J3" s="313"/>
      <c r="K3" s="313">
        <v>2</v>
      </c>
      <c r="L3" s="309">
        <v>3</v>
      </c>
      <c r="M3" s="309">
        <v>1</v>
      </c>
      <c r="N3" s="314" t="str">
        <f aca="true" t="shared" si="0" ref="N3:N9">IF(K3&lt;1,"",IF(AND(K3&gt;3,L3&gt;2),"CCMT",IF(AND(K3&gt;3,L3&lt;3),"DIRECTOR",IF(AND(K3=3,L3&gt;2),"DIRECTOR",IF(AND(K3=3,L3&lt;3),"SERVICE",IF(K3&lt;3,"SERVICE"))))))</f>
        <v>SERVICE</v>
      </c>
      <c r="O3" s="315">
        <v>39104</v>
      </c>
      <c r="P3" s="313">
        <v>4</v>
      </c>
      <c r="Q3" s="313">
        <v>4</v>
      </c>
      <c r="R3" s="313">
        <v>2</v>
      </c>
      <c r="S3" s="314" t="str">
        <f aca="true" t="shared" si="1" ref="S3:S10">IF(P3&lt;1,"-",IF(AND(P3&gt;3,Q3&gt;2),"CCMT",IF(AND(P3&gt;3,Q3&lt;3),"DIRECTOR",IF(AND(P3=3,Q3&gt;2),"DIRECTOR",IF(AND(P3=3,Q3&lt;3),"SERVICE",IF(P3&lt;3,"SERVICE",))))))</f>
        <v>CCMT</v>
      </c>
      <c r="T3" s="316" t="s">
        <v>66</v>
      </c>
      <c r="U3" s="287"/>
      <c r="V3" s="293" t="s">
        <v>67</v>
      </c>
      <c r="W3" s="317" t="s">
        <v>327</v>
      </c>
    </row>
    <row r="4" spans="3:23" s="293" customFormat="1" ht="192" customHeight="1">
      <c r="C4" s="318" t="s">
        <v>68</v>
      </c>
      <c r="D4" s="319" t="s">
        <v>869</v>
      </c>
      <c r="E4" s="309" t="s">
        <v>69</v>
      </c>
      <c r="F4" s="320" t="s">
        <v>70</v>
      </c>
      <c r="G4" s="321">
        <v>38918</v>
      </c>
      <c r="H4" s="313" t="s">
        <v>71</v>
      </c>
      <c r="I4" s="309" t="s">
        <v>72</v>
      </c>
      <c r="J4" s="309"/>
      <c r="K4" s="313">
        <v>5</v>
      </c>
      <c r="L4" s="313">
        <v>4</v>
      </c>
      <c r="M4" s="309">
        <v>2</v>
      </c>
      <c r="N4" s="322" t="str">
        <f t="shared" si="0"/>
        <v>CCMT</v>
      </c>
      <c r="O4" s="323">
        <v>39112</v>
      </c>
      <c r="P4" s="313">
        <v>5</v>
      </c>
      <c r="Q4" s="313">
        <v>4</v>
      </c>
      <c r="R4" s="313">
        <v>2</v>
      </c>
      <c r="S4" s="322" t="str">
        <f>IF(P4&lt;1,"",IF(AND(P4&gt;3,Q4&gt;2),"CCMT",IF(AND(P4&gt;3,Q4&lt;3),"DIRECTOR",IF(AND(P4=3,Q4&gt;2),"DIRECTOR",IF(AND(P4=3,Q4&lt;3),"SERVICE",IF(P4&lt;3,"SERVICE"))))))</f>
        <v>CCMT</v>
      </c>
      <c r="T4" s="309" t="s">
        <v>73</v>
      </c>
      <c r="U4" s="287"/>
      <c r="W4" s="317"/>
    </row>
    <row r="5" spans="3:23" s="293" customFormat="1" ht="140.25">
      <c r="C5" s="317" t="s">
        <v>247</v>
      </c>
      <c r="D5" s="324" t="s">
        <v>870</v>
      </c>
      <c r="E5" s="325" t="s">
        <v>131</v>
      </c>
      <c r="F5" s="326" t="s">
        <v>74</v>
      </c>
      <c r="G5" s="327">
        <v>38803</v>
      </c>
      <c r="H5" s="328" t="s">
        <v>75</v>
      </c>
      <c r="I5" s="317" t="s">
        <v>76</v>
      </c>
      <c r="J5" s="329" t="s">
        <v>77</v>
      </c>
      <c r="K5" s="330">
        <v>5</v>
      </c>
      <c r="L5" s="330">
        <v>1</v>
      </c>
      <c r="M5" s="330">
        <v>2</v>
      </c>
      <c r="N5" s="331" t="str">
        <f t="shared" si="0"/>
        <v>DIRECTOR</v>
      </c>
      <c r="O5" s="315">
        <v>39100</v>
      </c>
      <c r="P5" s="313">
        <v>4</v>
      </c>
      <c r="Q5" s="313">
        <v>1</v>
      </c>
      <c r="R5" s="313">
        <v>2</v>
      </c>
      <c r="S5" s="331" t="str">
        <f t="shared" si="1"/>
        <v>DIRECTOR</v>
      </c>
      <c r="T5" s="309" t="s">
        <v>78</v>
      </c>
      <c r="U5" s="287"/>
      <c r="W5" s="317" t="s">
        <v>795</v>
      </c>
    </row>
    <row r="6" spans="3:25" s="293" customFormat="1" ht="229.5">
      <c r="C6" s="332" t="s">
        <v>79</v>
      </c>
      <c r="D6" s="324" t="s">
        <v>871</v>
      </c>
      <c r="E6" s="317" t="s">
        <v>132</v>
      </c>
      <c r="F6" s="333" t="s">
        <v>80</v>
      </c>
      <c r="G6" s="334" t="s">
        <v>81</v>
      </c>
      <c r="H6" s="312" t="s">
        <v>82</v>
      </c>
      <c r="I6" s="309" t="s">
        <v>83</v>
      </c>
      <c r="J6" s="309">
        <v>1</v>
      </c>
      <c r="K6" s="313">
        <v>5</v>
      </c>
      <c r="L6" s="313">
        <v>3</v>
      </c>
      <c r="M6" s="313">
        <v>2</v>
      </c>
      <c r="N6" s="314" t="str">
        <f t="shared" si="0"/>
        <v>CCMT</v>
      </c>
      <c r="O6" s="315" t="s">
        <v>84</v>
      </c>
      <c r="P6" s="313">
        <v>5</v>
      </c>
      <c r="Q6" s="313">
        <v>3</v>
      </c>
      <c r="R6" s="313">
        <v>2</v>
      </c>
      <c r="S6" s="314" t="str">
        <f t="shared" si="1"/>
        <v>CCMT</v>
      </c>
      <c r="T6" s="309" t="s">
        <v>85</v>
      </c>
      <c r="U6" s="287"/>
      <c r="V6" s="292" t="s">
        <v>86</v>
      </c>
      <c r="W6" s="335" t="s">
        <v>330</v>
      </c>
      <c r="X6" s="336" t="s">
        <v>331</v>
      </c>
      <c r="Y6" s="337" t="s">
        <v>332</v>
      </c>
    </row>
    <row r="7" spans="3:25" s="293" customFormat="1" ht="114.75">
      <c r="C7" s="313" t="s">
        <v>87</v>
      </c>
      <c r="D7" s="309" t="s">
        <v>133</v>
      </c>
      <c r="E7" s="309" t="s">
        <v>134</v>
      </c>
      <c r="F7" s="338" t="s">
        <v>88</v>
      </c>
      <c r="G7" s="339" t="s">
        <v>89</v>
      </c>
      <c r="H7" s="340"/>
      <c r="I7" s="309" t="s">
        <v>90</v>
      </c>
      <c r="J7" s="309" t="s">
        <v>91</v>
      </c>
      <c r="K7" s="313">
        <v>5</v>
      </c>
      <c r="L7" s="313">
        <v>3</v>
      </c>
      <c r="M7" s="313">
        <v>2</v>
      </c>
      <c r="N7" s="314" t="s">
        <v>92</v>
      </c>
      <c r="O7" s="315">
        <v>39007</v>
      </c>
      <c r="P7" s="313">
        <v>5</v>
      </c>
      <c r="Q7" s="313">
        <v>3</v>
      </c>
      <c r="R7" s="313">
        <v>2</v>
      </c>
      <c r="S7" s="314" t="str">
        <f t="shared" si="1"/>
        <v>CCMT</v>
      </c>
      <c r="T7" s="316"/>
      <c r="U7" s="287"/>
      <c r="V7" s="292"/>
      <c r="W7" s="335"/>
      <c r="X7" s="336"/>
      <c r="Y7" s="337"/>
    </row>
    <row r="8" spans="3:25" ht="140.25">
      <c r="C8" s="309" t="s">
        <v>93</v>
      </c>
      <c r="D8" s="309" t="s">
        <v>96</v>
      </c>
      <c r="E8" s="309" t="s">
        <v>97</v>
      </c>
      <c r="F8" s="310" t="s">
        <v>88</v>
      </c>
      <c r="G8" s="334" t="s">
        <v>89</v>
      </c>
      <c r="H8" s="312" t="s">
        <v>64</v>
      </c>
      <c r="I8" s="309" t="s">
        <v>90</v>
      </c>
      <c r="J8" s="309" t="s">
        <v>91</v>
      </c>
      <c r="K8" s="313">
        <v>5</v>
      </c>
      <c r="L8" s="313">
        <v>2</v>
      </c>
      <c r="M8" s="313">
        <v>2</v>
      </c>
      <c r="N8" s="314" t="str">
        <f t="shared" si="0"/>
        <v>DIRECTOR</v>
      </c>
      <c r="O8" s="315">
        <v>39007</v>
      </c>
      <c r="P8" s="313">
        <v>4</v>
      </c>
      <c r="Q8" s="313">
        <v>2</v>
      </c>
      <c r="R8" s="313">
        <v>2</v>
      </c>
      <c r="S8" s="314" t="str">
        <f t="shared" si="1"/>
        <v>DIRECTOR</v>
      </c>
      <c r="T8" s="316"/>
      <c r="U8" s="287"/>
      <c r="V8" s="292" t="s">
        <v>86</v>
      </c>
      <c r="W8" s="335" t="s">
        <v>330</v>
      </c>
      <c r="X8" s="336" t="s">
        <v>331</v>
      </c>
      <c r="Y8" s="337" t="s">
        <v>332</v>
      </c>
    </row>
    <row r="9" spans="3:25" ht="140.25">
      <c r="C9" s="309" t="s">
        <v>98</v>
      </c>
      <c r="D9" s="309" t="s">
        <v>99</v>
      </c>
      <c r="E9" s="309" t="s">
        <v>100</v>
      </c>
      <c r="F9" s="310" t="s">
        <v>88</v>
      </c>
      <c r="G9" s="334" t="s">
        <v>89</v>
      </c>
      <c r="H9" s="312" t="s">
        <v>64</v>
      </c>
      <c r="I9" s="309" t="s">
        <v>90</v>
      </c>
      <c r="J9" s="309" t="s">
        <v>91</v>
      </c>
      <c r="K9" s="313">
        <v>4</v>
      </c>
      <c r="L9" s="313">
        <v>2</v>
      </c>
      <c r="M9" s="313">
        <v>2</v>
      </c>
      <c r="N9" s="314" t="str">
        <f t="shared" si="0"/>
        <v>DIRECTOR</v>
      </c>
      <c r="O9" s="315">
        <v>39007</v>
      </c>
      <c r="P9" s="313">
        <v>4</v>
      </c>
      <c r="Q9" s="313">
        <v>2</v>
      </c>
      <c r="R9" s="313">
        <v>2</v>
      </c>
      <c r="S9" s="314" t="str">
        <f t="shared" si="1"/>
        <v>DIRECTOR</v>
      </c>
      <c r="T9" s="316"/>
      <c r="U9" s="287"/>
      <c r="V9" s="292" t="s">
        <v>86</v>
      </c>
      <c r="W9" s="335" t="s">
        <v>330</v>
      </c>
      <c r="X9" s="336" t="s">
        <v>331</v>
      </c>
      <c r="Y9" s="337" t="s">
        <v>332</v>
      </c>
    </row>
    <row r="10" spans="3:25" ht="178.5">
      <c r="C10" s="341" t="s">
        <v>101</v>
      </c>
      <c r="D10" s="341" t="s">
        <v>102</v>
      </c>
      <c r="E10" s="342" t="s">
        <v>135</v>
      </c>
      <c r="F10" s="343" t="s">
        <v>88</v>
      </c>
      <c r="G10" s="344" t="s">
        <v>89</v>
      </c>
      <c r="H10" s="345" t="s">
        <v>64</v>
      </c>
      <c r="I10" s="341" t="s">
        <v>90</v>
      </c>
      <c r="J10" s="341" t="s">
        <v>91</v>
      </c>
      <c r="K10" s="346">
        <v>5</v>
      </c>
      <c r="L10" s="346">
        <v>2</v>
      </c>
      <c r="M10" s="346">
        <v>2</v>
      </c>
      <c r="N10" s="347" t="str">
        <f aca="true" t="shared" si="2" ref="N10:N16">IF(K10&lt;1,"",IF(AND(K10&gt;3,L10&gt;2),"CCMT",IF(AND(K10&gt;3,L10&lt;3),"DIRECTOR",IF(AND(K10=3,L10&gt;2),"DIRECTOR",IF(AND(K10=3,L10&lt;3),"SERVICE",IF(K10&lt;3,"SERVICE"))))))</f>
        <v>DIRECTOR</v>
      </c>
      <c r="O10" s="348">
        <v>39104</v>
      </c>
      <c r="P10" s="346">
        <v>3</v>
      </c>
      <c r="Q10" s="346">
        <v>2</v>
      </c>
      <c r="R10" s="346">
        <v>1</v>
      </c>
      <c r="S10" s="347" t="str">
        <f t="shared" si="1"/>
        <v>SERVICE</v>
      </c>
      <c r="T10" s="341" t="s">
        <v>103</v>
      </c>
      <c r="U10" s="288"/>
      <c r="V10" s="292" t="s">
        <v>86</v>
      </c>
      <c r="W10" s="335" t="s">
        <v>330</v>
      </c>
      <c r="X10" s="336" t="s">
        <v>331</v>
      </c>
      <c r="Y10" s="337" t="s">
        <v>332</v>
      </c>
    </row>
    <row r="11" spans="3:23" ht="204">
      <c r="C11" s="349" t="s">
        <v>104</v>
      </c>
      <c r="D11" s="317" t="s">
        <v>105</v>
      </c>
      <c r="E11" s="317" t="s">
        <v>872</v>
      </c>
      <c r="F11" s="350" t="s">
        <v>106</v>
      </c>
      <c r="G11" s="351">
        <v>38840</v>
      </c>
      <c r="H11" s="352" t="s">
        <v>64</v>
      </c>
      <c r="I11" s="353" t="s">
        <v>107</v>
      </c>
      <c r="J11" s="309"/>
      <c r="K11" s="313">
        <v>3</v>
      </c>
      <c r="L11" s="313">
        <v>2</v>
      </c>
      <c r="M11" s="313">
        <v>2</v>
      </c>
      <c r="N11" s="314" t="str">
        <f t="shared" si="2"/>
        <v>SERVICE</v>
      </c>
      <c r="O11" s="315" t="s">
        <v>108</v>
      </c>
      <c r="P11" s="313">
        <v>3</v>
      </c>
      <c r="Q11" s="313">
        <v>2</v>
      </c>
      <c r="R11" s="313">
        <v>2</v>
      </c>
      <c r="S11" s="314" t="str">
        <f>IF(P11&lt;1,"-",IF(AND(P11&gt;3,Q11&gt;2),"CCMT",IF(AND(P11&gt;3,Q11&lt;3),"DIRECTOR",IF(AND(P11=3,Q11&gt;2),"DIRECTOR",IF(AND(P11=3,Q11&lt;3),"SERVICE",IF(P11&lt;3,"SERVICE",))))))</f>
        <v>SERVICE</v>
      </c>
      <c r="T11" s="316"/>
      <c r="U11" s="287"/>
      <c r="V11" s="292" t="s">
        <v>109</v>
      </c>
      <c r="W11" s="337" t="s">
        <v>826</v>
      </c>
    </row>
    <row r="12" spans="3:23" ht="204">
      <c r="C12" s="349" t="s">
        <v>110</v>
      </c>
      <c r="D12" s="317" t="s">
        <v>111</v>
      </c>
      <c r="E12" s="317" t="s">
        <v>112</v>
      </c>
      <c r="F12" s="353" t="s">
        <v>106</v>
      </c>
      <c r="G12" s="351">
        <v>38840</v>
      </c>
      <c r="H12" s="352" t="s">
        <v>64</v>
      </c>
      <c r="I12" s="353" t="s">
        <v>107</v>
      </c>
      <c r="J12" s="309"/>
      <c r="K12" s="313">
        <v>3</v>
      </c>
      <c r="L12" s="313">
        <v>2</v>
      </c>
      <c r="M12" s="313">
        <v>2</v>
      </c>
      <c r="N12" s="314" t="str">
        <f t="shared" si="2"/>
        <v>SERVICE</v>
      </c>
      <c r="O12" s="315" t="s">
        <v>108</v>
      </c>
      <c r="P12" s="313">
        <v>3</v>
      </c>
      <c r="Q12" s="313">
        <v>2</v>
      </c>
      <c r="R12" s="313">
        <v>2</v>
      </c>
      <c r="S12" s="314" t="str">
        <f>IF(P12&lt;1,"-",IF(AND(P12&gt;3,Q12&gt;2),"CCMT",IF(AND(P12&gt;3,Q12&lt;3),"DIRECTOR",IF(AND(P12=3,Q12&gt;2),"DIRECTOR",IF(AND(P12=3,Q12&lt;3),"SERVICE",IF(P12&lt;3,"SERVICE",))))))</f>
        <v>SERVICE</v>
      </c>
      <c r="T12" s="316"/>
      <c r="U12" s="287"/>
      <c r="V12" s="292" t="s">
        <v>109</v>
      </c>
      <c r="W12" s="337" t="s">
        <v>826</v>
      </c>
    </row>
    <row r="13" spans="3:23" ht="115.5" customHeight="1">
      <c r="C13" s="309" t="s">
        <v>113</v>
      </c>
      <c r="D13" s="309" t="s">
        <v>136</v>
      </c>
      <c r="E13" s="309" t="s">
        <v>114</v>
      </c>
      <c r="F13" s="333" t="s">
        <v>115</v>
      </c>
      <c r="G13" s="334">
        <v>38911</v>
      </c>
      <c r="H13" s="312" t="s">
        <v>64</v>
      </c>
      <c r="I13" s="309" t="s">
        <v>116</v>
      </c>
      <c r="J13" s="309"/>
      <c r="K13" s="313">
        <v>4</v>
      </c>
      <c r="L13" s="313">
        <v>2</v>
      </c>
      <c r="M13" s="313">
        <v>2</v>
      </c>
      <c r="N13" s="314" t="str">
        <f t="shared" si="2"/>
        <v>DIRECTOR</v>
      </c>
      <c r="O13" s="315">
        <v>39096</v>
      </c>
      <c r="P13" s="313">
        <v>4</v>
      </c>
      <c r="Q13" s="313">
        <v>2</v>
      </c>
      <c r="R13" s="313">
        <v>2</v>
      </c>
      <c r="S13" s="314" t="str">
        <f>IF(P13&lt;1,"",IF(AND(P13&gt;3,Q13&gt;2),"CCMT",IF(AND(P13&gt;3,Q13&lt;3),"DIRECTOR",IF(AND(P13=3,Q13&gt;2),"DIRECTOR",IF(AND(P13=3,Q13&lt;3),"SERVICE",IF(P13&lt;3,"SERVICE"))))))</f>
        <v>DIRECTOR</v>
      </c>
      <c r="T13" s="354"/>
      <c r="V13" s="292" t="s">
        <v>117</v>
      </c>
      <c r="W13" s="335" t="s">
        <v>334</v>
      </c>
    </row>
    <row r="14" spans="3:23" ht="94.5" customHeight="1">
      <c r="C14" s="309" t="s">
        <v>118</v>
      </c>
      <c r="D14" s="309" t="s">
        <v>119</v>
      </c>
      <c r="E14" s="320" t="s">
        <v>120</v>
      </c>
      <c r="F14" s="333" t="s">
        <v>115</v>
      </c>
      <c r="G14" s="334">
        <v>38911</v>
      </c>
      <c r="H14" s="312" t="s">
        <v>64</v>
      </c>
      <c r="I14" s="309" t="s">
        <v>121</v>
      </c>
      <c r="J14" s="309"/>
      <c r="K14" s="313">
        <v>4</v>
      </c>
      <c r="L14" s="313">
        <v>1</v>
      </c>
      <c r="M14" s="313">
        <v>1</v>
      </c>
      <c r="N14" s="314" t="str">
        <f t="shared" si="2"/>
        <v>DIRECTOR</v>
      </c>
      <c r="O14" s="315">
        <v>39096</v>
      </c>
      <c r="P14" s="313">
        <v>4</v>
      </c>
      <c r="Q14" s="313">
        <v>1</v>
      </c>
      <c r="R14" s="313">
        <v>1</v>
      </c>
      <c r="S14" s="314" t="str">
        <f>IF(P14&lt;1,"",IF(AND(P14&gt;3,Q14&gt;2),"CCMT",IF(AND(P14&gt;3,Q14&lt;3),"DIRECTOR",IF(AND(P14=3,Q14&gt;2),"DIRECTOR",IF(AND(P14=3,Q14&lt;3),"SERVICE",IF(P14&lt;3,"SERVICE"))))))</f>
        <v>DIRECTOR</v>
      </c>
      <c r="T14" s="354"/>
      <c r="V14" s="292" t="s">
        <v>117</v>
      </c>
      <c r="W14" s="335" t="s">
        <v>334</v>
      </c>
    </row>
    <row r="15" spans="3:23" ht="191.25">
      <c r="C15" s="309" t="s">
        <v>122</v>
      </c>
      <c r="D15" s="309" t="s">
        <v>123</v>
      </c>
      <c r="E15" s="309" t="s">
        <v>124</v>
      </c>
      <c r="F15" s="310" t="s">
        <v>115</v>
      </c>
      <c r="G15" s="334">
        <v>38911</v>
      </c>
      <c r="H15" s="312" t="s">
        <v>64</v>
      </c>
      <c r="I15" s="309" t="s">
        <v>116</v>
      </c>
      <c r="J15" s="309"/>
      <c r="K15" s="313">
        <v>3</v>
      </c>
      <c r="L15" s="313">
        <v>2</v>
      </c>
      <c r="M15" s="313">
        <v>2</v>
      </c>
      <c r="N15" s="314" t="str">
        <f t="shared" si="2"/>
        <v>SERVICE</v>
      </c>
      <c r="O15" s="315">
        <v>39096</v>
      </c>
      <c r="P15" s="313">
        <v>3</v>
      </c>
      <c r="Q15" s="313">
        <v>2</v>
      </c>
      <c r="R15" s="313">
        <v>2</v>
      </c>
      <c r="S15" s="314" t="str">
        <f>IF(P15&lt;1,"",IF(AND(P15&gt;3,Q15&gt;2),"CCMT",IF(AND(P15&gt;3,Q15&lt;3),"DIRECTOR",IF(AND(P15=3,Q15&gt;2),"DIRECTOR",IF(AND(P15=3,Q15&lt;3),"SERVICE",IF(P15&lt;3,"SERVICE"))))))</f>
        <v>SERVICE</v>
      </c>
      <c r="T15" s="354"/>
      <c r="V15" s="292" t="s">
        <v>117</v>
      </c>
      <c r="W15" s="335" t="s">
        <v>334</v>
      </c>
    </row>
    <row r="16" spans="3:23" ht="114.75">
      <c r="C16" s="317" t="s">
        <v>125</v>
      </c>
      <c r="D16" s="324" t="s">
        <v>873</v>
      </c>
      <c r="E16" s="355" t="s">
        <v>137</v>
      </c>
      <c r="F16" s="356" t="s">
        <v>126</v>
      </c>
      <c r="G16" s="357">
        <v>38806</v>
      </c>
      <c r="H16" s="328" t="s">
        <v>64</v>
      </c>
      <c r="I16" s="358" t="s">
        <v>127</v>
      </c>
      <c r="J16" s="317" t="s">
        <v>128</v>
      </c>
      <c r="K16" s="330">
        <v>5</v>
      </c>
      <c r="L16" s="330">
        <v>1</v>
      </c>
      <c r="M16" s="330">
        <v>1</v>
      </c>
      <c r="N16" s="331" t="str">
        <f t="shared" si="2"/>
        <v>DIRECTOR</v>
      </c>
      <c r="O16" s="359">
        <v>39097</v>
      </c>
      <c r="P16" s="330">
        <v>5</v>
      </c>
      <c r="Q16" s="330">
        <v>1</v>
      </c>
      <c r="R16" s="330">
        <v>1</v>
      </c>
      <c r="S16" s="331" t="str">
        <f>IF(P16&lt;1,"",IF(AND(P16&gt;3,Q16&gt;2),"CCMT",IF(AND(P16&gt;3,Q16&lt;3),"DIRECTOR",IF(AND(P16=3,Q16&gt;2),"DIRECTOR",IF(AND(P16=3,Q16&lt;3),"SERVICE",IF(P16&lt;3,"SERVICE"))))))</f>
        <v>DIRECTOR</v>
      </c>
      <c r="T16" s="309" t="s">
        <v>129</v>
      </c>
      <c r="V16" s="292" t="s">
        <v>130</v>
      </c>
      <c r="W16" s="337" t="s">
        <v>343</v>
      </c>
    </row>
  </sheetData>
  <mergeCells count="2">
    <mergeCell ref="G1:N1"/>
    <mergeCell ref="O1:S1"/>
  </mergeCells>
  <conditionalFormatting sqref="P3 P5:P12">
    <cfRule type="cellIs" priority="1" dxfId="2" operator="between" stopIfTrue="1">
      <formula>4</formula>
      <formula>5</formula>
    </cfRule>
  </conditionalFormatting>
  <conditionalFormatting sqref="S3:S16 N3:N16">
    <cfRule type="cellIs" priority="2" dxfId="2" operator="equal" stopIfTrue="1">
      <formula>"CCMT"</formula>
    </cfRule>
    <cfRule type="cellIs" priority="3" dxfId="4" operator="equal" stopIfTrue="1">
      <formula>"DIRECTOR"</formula>
    </cfRule>
    <cfRule type="cellIs" priority="4" dxfId="0" operator="equal" stopIfTrue="1">
      <formula>"SERVICE"</formula>
    </cfRule>
  </conditionalFormatting>
  <conditionalFormatting sqref="M13:M15 R13:R15 M6">
    <cfRule type="cellIs" priority="5" dxfId="2" operator="equal" stopIfTrue="1">
      <formula>3</formula>
    </cfRule>
    <cfRule type="cellIs" priority="6" dxfId="4" operator="equal" stopIfTrue="1">
      <formula>2</formula>
    </cfRule>
    <cfRule type="cellIs" priority="7" dxfId="0" operator="equal" stopIfTrue="1">
      <formula>1</formula>
    </cfRule>
  </conditionalFormatting>
  <conditionalFormatting sqref="M16 M5">
    <cfRule type="cellIs" priority="8" dxfId="2" operator="equal" stopIfTrue="1">
      <formula>3</formula>
    </cfRule>
  </conditionalFormatting>
  <dataValidations count="16">
    <dataValidation type="whole" allowBlank="1" showInputMessage="1" showErrorMessage="1" promptTitle="Impact" prompt="Refer to detailed descriptions in Guidance&#10;5 - Most Severe&#10;4- Major&#10;3 - Moderate&#10;2- Minor&#10;1 - Insignificant" sqref="K2:K4 P13:P16 P4 K6:K15">
      <formula1>1</formula1>
      <formula2>5</formula2>
    </dataValidation>
    <dataValidation type="whole" allowBlank="1" showInputMessage="1" showErrorMessage="1" promptTitle="Likelihood" prompt="4 - Very Likely&#10;3 - Likely&#10;2 - Possible&#10;1- Unlikely" sqref="L2:L4 Q3:Q16 L6:L15">
      <formula1>1</formula1>
      <formula2>4</formula2>
    </dataValidation>
    <dataValidation type="whole" allowBlank="1" showInputMessage="1" showErrorMessage="1" promptTitle="Mitigation" prompt="See guidance sheet for detail:&#10;3 - Unacceptable (Mitigation plan must be completed)&#10;2 - Unacceptable (Mitigation Plan in place but actions not completed)&#10;1 - Acceptable (Actions/controls in place and risk can't be reduced further)" sqref="M2:M4 R3:R16 M6:M15">
      <formula1>1</formula1>
      <formula2>3</formula2>
    </dataValidation>
    <dataValidation type="whole" allowBlank="1" showInputMessage="1" showErrorMessage="1" sqref="P5:P12 K5 K16 P3">
      <formula1>1</formula1>
      <formula2>5</formula2>
    </dataValidation>
    <dataValidation allowBlank="1" showInputMessage="1" showErrorMessage="1" promptTitle="Category of Impact" prompt="Input P F or R&#10;P - Performance&#10;F - Financial&#10;R - Repuational/Customer/Citizen" sqref="H3:H4 H7"/>
    <dataValidation allowBlank="1" showInputMessage="1" showErrorMessage="1" promptTitle="Select most relevant impact" prompt="P - Performance&#10;F - Financial&#10;R - Reputational" sqref="H2 H8:H10 H13:H15 H6"/>
    <dataValidation allowBlank="1" showErrorMessage="1" sqref="S2:S3 S5:S12 O3:O16"/>
    <dataValidation allowBlank="1" showInputMessage="1" showErrorMessage="1" promptTitle="Performance" prompt="If the Risk has an impact on a specific priority or BVPI or other target insert a reference or BVPI no.&#10; (use hidden column D for description if needed)" sqref="J2:J4 J6:J15"/>
    <dataValidation allowBlank="1" showInputMessage="1" showErrorMessage="1" promptTitle="Reporting Level" prompt="Automatic entry :&#10;Impact 4 or 5 CCMT&#10;Impact 3 Director&#10;Impact 1or2 Service" sqref="N2"/>
    <dataValidation allowBlank="1" showInputMessage="1" showErrorMessage="1" promptTitle="Description of Risk/Uncertainty" prompt="Description should include a cause, an event and an impact e.g. As a result of &lt;cause&gt; an &lt;event&gt; may occur which would result inn&lt;impact&gt;" sqref="D2:D3 D13:D15 D8:D10"/>
    <dataValidation allowBlank="1" showInputMessage="1" showErrorMessage="1" promptTitle="Reporting level" prompt="This will be filled in automatically based on risk assessment" sqref="S13:S16 S4 N3:N16"/>
    <dataValidation allowBlank="1" showInputMessage="1" showErrorMessage="1" promptTitle="Describe the risk" prompt="The description should always include a cause, an event and impact. e.g. &#10;As a result of &lt;Cause&gt; &lt;uncertain event&gt; may occur which would lead to &lt;effect or impact&gt; " sqref="D4 D7"/>
    <dataValidation type="whole" allowBlank="1" showInputMessage="1" showErrorMessage="1" sqref="L16 L5">
      <formula1>1</formula1>
      <formula2>4</formula2>
    </dataValidation>
    <dataValidation type="whole" allowBlank="1" showInputMessage="1" showErrorMessage="1" sqref="M16 M5">
      <formula1>1</formula1>
      <formula2>3</formula2>
    </dataValidation>
    <dataValidation type="list" allowBlank="1" showInputMessage="1" showErrorMessage="1" promptTitle="Select most relevant impact" prompt="P - Performance&#10;F - Financial&#10;R - Reputational" sqref="H5">
      <formula1>$E$3:$E$7</formula1>
    </dataValidation>
    <dataValidation type="list" allowBlank="1" showInputMessage="1" showErrorMessage="1" promptTitle="Select most relevant impact" prompt="P - Performance&#10;F - Financial&#10;R - Reputational" sqref="H16">
      <formula1>$E$3:$E$5</formula1>
    </dataValidation>
  </dataValidations>
  <printOptions/>
  <pageMargins left="0.24" right="0.25" top="0.67" bottom="0.63" header="0.5" footer="0.5"/>
  <pageSetup horizontalDpi="600" verticalDpi="600" orientation="landscape" paperSize="9" r:id="rId3"/>
  <headerFooter alignWithMargins="0">
    <oddHeader>&amp;C&amp;"Arial,Bold"Q3 STRATEGIC PRIORITY RISKS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Paul.Edwards</dc:creator>
  <cp:keywords/>
  <dc:description/>
  <cp:lastModifiedBy>Committee Services</cp:lastModifiedBy>
  <cp:lastPrinted>2007-06-12T09:40:35Z</cp:lastPrinted>
  <dcterms:created xsi:type="dcterms:W3CDTF">2006-07-21T14:23:26Z</dcterms:created>
  <dcterms:modified xsi:type="dcterms:W3CDTF">2007-06-12T09:42:10Z</dcterms:modified>
  <cp:category/>
  <cp:version/>
  <cp:contentType/>
  <cp:contentStatus/>
</cp:coreProperties>
</file>