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05" windowWidth="11385" windowHeight="8280" activeTab="0"/>
  </bookViews>
  <sheets>
    <sheet name="10 year plan" sheetId="1" r:id="rId1"/>
  </sheets>
  <definedNames/>
  <calcPr fullCalcOnLoad="1"/>
</workbook>
</file>

<file path=xl/sharedStrings.xml><?xml version="1.0" encoding="utf-8"?>
<sst xmlns="http://schemas.openxmlformats.org/spreadsheetml/2006/main" count="209" uniqueCount="102">
  <si>
    <t>Director Stipend</t>
  </si>
  <si>
    <t>Graduate Assistants</t>
  </si>
  <si>
    <t>Tuition Differential Rate F-T (annual)</t>
  </si>
  <si>
    <t>Tuition Differential Rate P-T (annual)</t>
  </si>
  <si>
    <t>Tuition Differential funds</t>
  </si>
  <si>
    <t xml:space="preserve">  Full-time students</t>
  </si>
  <si>
    <t xml:space="preserve">  Part-time students</t>
  </si>
  <si>
    <t>Assumptions:</t>
  </si>
  <si>
    <t>Fall 2007</t>
  </si>
  <si>
    <t>Fall 2008</t>
  </si>
  <si>
    <t>Fall 2009</t>
  </si>
  <si>
    <t>Fall 2010</t>
  </si>
  <si>
    <t>Fall 2011</t>
  </si>
  <si>
    <t>Base Tuition</t>
  </si>
  <si>
    <t>Base Tuition funds</t>
  </si>
  <si>
    <t>rate</t>
  </si>
  <si>
    <t>Tuition differential</t>
  </si>
  <si>
    <t>NEW REVENUE FROM PROGRAM</t>
  </si>
  <si>
    <t>PRIVATE PHILANTHROPY</t>
  </si>
  <si>
    <t>Start-up contributions</t>
  </si>
  <si>
    <t>Endowment income</t>
  </si>
  <si>
    <t>Current use funds</t>
  </si>
  <si>
    <t>TOTAL PRIVATE PHILANTHROPY</t>
  </si>
  <si>
    <t>Renovation</t>
  </si>
  <si>
    <t>Furnishings</t>
  </si>
  <si>
    <t>TOTAL CAPITAL EXPENSES</t>
  </si>
  <si>
    <t>Tuition allocation to Medical Sciences courses</t>
  </si>
  <si>
    <t>Teaching Release for Director</t>
  </si>
  <si>
    <t>Program coordinator (50%)</t>
  </si>
  <si>
    <t>Software Licenses</t>
  </si>
  <si>
    <t>Marketing, Postage, Phone</t>
  </si>
  <si>
    <t>Lecture Series/Conferences</t>
  </si>
  <si>
    <t>Travel/Symposia for Director</t>
  </si>
  <si>
    <t>rate of inflation</t>
  </si>
  <si>
    <t>Fall 2012</t>
  </si>
  <si>
    <t>Graduate Assist stipend (25% FTE/semester)</t>
  </si>
  <si>
    <t>Visiting Adjunct Prof (35% FTE/semester)</t>
  </si>
  <si>
    <t>Visiting Adjunct Prof Head count</t>
  </si>
  <si>
    <t>Graduate Assistants Head count</t>
  </si>
  <si>
    <t>Technology Equipment @500 per student</t>
  </si>
  <si>
    <t>Repairs/Replacement</t>
  </si>
  <si>
    <t>CAPITAL EXPENSES</t>
  </si>
  <si>
    <t>Year 1</t>
  </si>
  <si>
    <t>Year 2</t>
  </si>
  <si>
    <t>Year 3</t>
  </si>
  <si>
    <t>Year 4</t>
  </si>
  <si>
    <t>Year 5</t>
  </si>
  <si>
    <t>TOTAL PROGRAM EXPENSES</t>
  </si>
  <si>
    <t>Year 0</t>
  </si>
  <si>
    <t xml:space="preserve">   </t>
  </si>
  <si>
    <t>PROGRAM EXPENSES</t>
  </si>
  <si>
    <t>New Revenue &amp; Private Philanthropy</t>
  </si>
  <si>
    <t>Program and Capital expenses</t>
  </si>
  <si>
    <t>Revenue over Expenses</t>
  </si>
  <si>
    <t>Page 1</t>
  </si>
  <si>
    <t>DISTRIBUTION OF NEW REVENUE</t>
  </si>
  <si>
    <t>M.S. Architecture in Health Design</t>
  </si>
  <si>
    <t xml:space="preserve">   Fall 2007/ Year 0 - Health Design offered as a concentration in exsisting M.S. Architecture program</t>
  </si>
  <si>
    <t xml:space="preserve">   Fall 2008/ Year 1 - M.S. Architecture in Health Design offered as a new program</t>
  </si>
  <si>
    <t>Page 2</t>
  </si>
  <si>
    <t>Total Base &amp; Differential Tuition Revenue</t>
  </si>
  <si>
    <t>Base Tuition Rate F-T (annual non-resident)</t>
  </si>
  <si>
    <t>Base Tuition Rate F-T (annual resident)</t>
  </si>
  <si>
    <t>Base Tuition Rate P-T (annual resident)</t>
  </si>
  <si>
    <t xml:space="preserve">  Full-time students (resident)</t>
  </si>
  <si>
    <t xml:space="preserve">  Full-time students (non-resident)</t>
  </si>
  <si>
    <t xml:space="preserve">  Part-time students (resident)</t>
  </si>
  <si>
    <t>Enrollment Full-time (resident)</t>
  </si>
  <si>
    <t>Enrollment Full-time (non-resident)</t>
  </si>
  <si>
    <t>Enrollment Part-time (resident)</t>
  </si>
  <si>
    <t>Director 2 month summer salary</t>
  </si>
  <si>
    <t>Faculty - Specialize in Health Design</t>
  </si>
  <si>
    <t>Average credit hours per F-T student</t>
  </si>
  <si>
    <t>Average credit hours per P-T student</t>
  </si>
  <si>
    <t>COST PER CREDIT HOUR GENERATED</t>
  </si>
  <si>
    <t>Program Cost per year</t>
  </si>
  <si>
    <t>Student Advisor (100%)</t>
  </si>
  <si>
    <t xml:space="preserve">Visiting Adjunct Professors </t>
  </si>
  <si>
    <t>Number of new credit hours generated per year</t>
  </si>
  <si>
    <t>TOTAL NEW REVENUE</t>
  </si>
  <si>
    <t>BREAKEVEN POINT</t>
  </si>
  <si>
    <t>Teaching Supplies @ $500 per student</t>
  </si>
  <si>
    <t xml:space="preserve">  Campus Share (including bad debt)</t>
  </si>
  <si>
    <t xml:space="preserve">  Campus Share</t>
  </si>
  <si>
    <t>Breakeven point falls during Year 3 (FY011) when Revenue over Expenses reach $365,816</t>
  </si>
  <si>
    <t xml:space="preserve">  College/School Share</t>
  </si>
  <si>
    <t>PROGRAM ASSUMPTIONS</t>
  </si>
  <si>
    <t>OPERATING STATEMENT (COLLEGE)</t>
  </si>
  <si>
    <t>Gross Total Revenue</t>
  </si>
  <si>
    <r>
      <t xml:space="preserve">   Minus</t>
    </r>
    <r>
      <rPr>
        <sz val="10"/>
        <rFont val="Arial"/>
        <family val="0"/>
      </rPr>
      <t xml:space="preserve"> Program Expenses</t>
    </r>
  </si>
  <si>
    <r>
      <t xml:space="preserve">   Minus</t>
    </r>
    <r>
      <rPr>
        <sz val="10"/>
        <rFont val="Arial"/>
        <family val="0"/>
      </rPr>
      <t xml:space="preserve"> Loan re-payment</t>
    </r>
  </si>
  <si>
    <r>
      <t xml:space="preserve">   Minus</t>
    </r>
    <r>
      <rPr>
        <sz val="10"/>
        <rFont val="Arial"/>
        <family val="0"/>
      </rPr>
      <t xml:space="preserve"> Interest on loan (3%)</t>
    </r>
  </si>
  <si>
    <t>Year 6</t>
  </si>
  <si>
    <t>Year 7</t>
  </si>
  <si>
    <t>Year 8</t>
  </si>
  <si>
    <t>Fall 2013</t>
  </si>
  <si>
    <t>Fall 2014</t>
  </si>
  <si>
    <t>Fall 2015</t>
  </si>
  <si>
    <t>Ten year Financial Plan showing expected revenue and expenses.</t>
  </si>
  <si>
    <t>Year 9</t>
  </si>
  <si>
    <t>Fall 2016</t>
  </si>
  <si>
    <t>NET PROFIT MARGIN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</si>
</sst>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9" fontId="0" fillId="0" borderId="0" xfId="0" applyNumberFormat="1" applyAlignment="1">
      <alignment horizontal="right"/>
    </xf>
    <xf numFmtId="41" fontId="9" fillId="0" borderId="0" xfId="0" applyNumberFormat="1" applyFont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41" fontId="2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41" fontId="9" fillId="3" borderId="0" xfId="0" applyNumberFormat="1" applyFont="1" applyFill="1" applyAlignment="1">
      <alignment horizontal="center"/>
    </xf>
    <xf numFmtId="9" fontId="2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Alignment="1">
      <alignment/>
    </xf>
    <xf numFmtId="41" fontId="0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41" fontId="0" fillId="0" borderId="0" xfId="0" applyNumberFormat="1" applyFont="1" applyAlignment="1">
      <alignment horizontal="center"/>
    </xf>
    <xf numFmtId="9" fontId="0" fillId="3" borderId="0" xfId="0" applyNumberFormat="1" applyFill="1" applyAlignment="1">
      <alignment/>
    </xf>
    <xf numFmtId="41" fontId="0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'10 year plan'!$A$72:$B$72</c:f>
              <c:strCache>
                <c:ptCount val="1"/>
                <c:pt idx="0">
                  <c:v>New Revenue &amp; Private Philanthropy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year plan'!$C$71:$L$71</c:f>
              <c:strCache>
                <c:ptCount val="10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</c:strCache>
            </c:strRef>
          </c:cat>
          <c:val>
            <c:numRef>
              <c:f>'10 year plan'!$C$72:$L$72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 year plan'!$A$73:$B$73</c:f>
              <c:strCache>
                <c:ptCount val="1"/>
                <c:pt idx="0">
                  <c:v>Program and Capital expenses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year plan'!$C$71:$L$71</c:f>
              <c:strCache>
                <c:ptCount val="10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</c:strCache>
            </c:strRef>
          </c:cat>
          <c:val>
            <c:numRef>
              <c:f>'10 year plan'!$C$73:$L$73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2751503"/>
        <c:axId val="47654664"/>
      </c:barChart>
      <c:lineChart>
        <c:grouping val="standard"/>
        <c:varyColors val="0"/>
        <c:ser>
          <c:idx val="2"/>
          <c:order val="2"/>
          <c:tx>
            <c:strRef>
              <c:f>'10 year plan'!$A$74:$B$74</c:f>
              <c:strCache>
                <c:ptCount val="1"/>
                <c:pt idx="0">
                  <c:v>Revenue over Expenses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 year plan'!$C$71:$L$71</c:f>
              <c:strCache>
                <c:ptCount val="10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</c:strCache>
            </c:strRef>
          </c:cat>
          <c:val>
            <c:numRef>
              <c:f>'10 year plan'!$C$74:$L$74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6238793"/>
        <c:axId val="34822546"/>
      </c:lineChart>
      <c:catAx>
        <c:axId val="12751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54664"/>
        <c:crosses val="autoZero"/>
        <c:auto val="0"/>
        <c:lblOffset val="100"/>
        <c:tickLblSkip val="1"/>
        <c:noMultiLvlLbl val="0"/>
      </c:catAx>
      <c:valAx>
        <c:axId val="47654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751503"/>
        <c:crossesAt val="1"/>
        <c:crossBetween val="between"/>
        <c:dispUnits/>
      </c:valAx>
      <c:catAx>
        <c:axId val="26238793"/>
        <c:scaling>
          <c:orientation val="minMax"/>
        </c:scaling>
        <c:axPos val="b"/>
        <c:delete val="1"/>
        <c:majorTickMark val="in"/>
        <c:minorTickMark val="none"/>
        <c:tickLblPos val="nextTo"/>
        <c:crossAx val="34822546"/>
        <c:crosses val="autoZero"/>
        <c:auto val="0"/>
        <c:lblOffset val="100"/>
        <c:tickLblSkip val="1"/>
        <c:noMultiLvlLbl val="0"/>
      </c:catAx>
      <c:valAx>
        <c:axId val="34822546"/>
        <c:scaling>
          <c:orientation val="minMax"/>
        </c:scaling>
        <c:axPos val="l"/>
        <c:delete val="1"/>
        <c:majorTickMark val="in"/>
        <c:minorTickMark val="none"/>
        <c:tickLblPos val="nextTo"/>
        <c:crossAx val="26238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77</xdr:row>
      <xdr:rowOff>133350</xdr:rowOff>
    </xdr:from>
    <xdr:to>
      <xdr:col>11</xdr:col>
      <xdr:colOff>514350</xdr:colOff>
      <xdr:row>97</xdr:row>
      <xdr:rowOff>133350</xdr:rowOff>
    </xdr:to>
    <xdr:graphicFrame>
      <xdr:nvGraphicFramePr>
        <xdr:cNvPr id="1" name="Chart 3"/>
        <xdr:cNvGraphicFramePr/>
      </xdr:nvGraphicFramePr>
      <xdr:xfrm>
        <a:off x="104775" y="12915900"/>
        <a:ext cx="9458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workbookViewId="0" topLeftCell="A6">
      <selection activeCell="C24" sqref="C24"/>
    </sheetView>
  </sheetViews>
  <sheetFormatPr defaultColWidth="9.140625" defaultRowHeight="12.75"/>
  <cols>
    <col min="1" max="1" width="35.7109375" style="0" customWidth="1"/>
    <col min="2" max="2" width="6.57421875" style="0" bestFit="1" customWidth="1"/>
    <col min="3" max="3" width="10.57421875" style="1" bestFit="1" customWidth="1"/>
    <col min="4" max="4" width="9.57421875" style="1" customWidth="1"/>
    <col min="5" max="5" width="10.421875" style="1" customWidth="1"/>
    <col min="6" max="6" width="10.57421875" style="1" customWidth="1"/>
    <col min="7" max="7" width="10.8515625" style="1" customWidth="1"/>
    <col min="8" max="9" width="10.28125" style="1" customWidth="1"/>
    <col min="10" max="10" width="10.57421875" style="1" customWidth="1"/>
    <col min="11" max="12" width="10.28125" style="1" customWidth="1"/>
    <col min="13" max="13" width="7.8515625" style="5" customWidth="1"/>
    <col min="14" max="14" width="10.00390625" style="0" customWidth="1"/>
  </cols>
  <sheetData>
    <row r="1" spans="1:13" ht="15">
      <c r="A1" s="32" t="s">
        <v>98</v>
      </c>
      <c r="B1" s="32"/>
      <c r="C1" s="32"/>
      <c r="D1" s="32"/>
      <c r="E1" s="32"/>
      <c r="F1" s="32"/>
      <c r="G1" s="32"/>
      <c r="H1" s="34"/>
      <c r="I1" s="34"/>
      <c r="J1" s="34"/>
      <c r="K1" s="34"/>
      <c r="L1" s="34"/>
      <c r="M1" s="34"/>
    </row>
    <row r="2" spans="1:13" ht="15">
      <c r="A2" s="32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3:13" ht="12.75">
      <c r="C6" s="18" t="s">
        <v>48</v>
      </c>
      <c r="D6" s="18" t="s">
        <v>42</v>
      </c>
      <c r="E6" s="18" t="s">
        <v>43</v>
      </c>
      <c r="F6" s="18" t="s">
        <v>44</v>
      </c>
      <c r="G6" s="18" t="s">
        <v>45</v>
      </c>
      <c r="H6" s="18" t="s">
        <v>46</v>
      </c>
      <c r="I6" s="18" t="s">
        <v>92</v>
      </c>
      <c r="J6" s="18" t="s">
        <v>93</v>
      </c>
      <c r="K6" s="18" t="s">
        <v>94</v>
      </c>
      <c r="L6" s="18" t="s">
        <v>99</v>
      </c>
      <c r="M6" s="33" t="s">
        <v>33</v>
      </c>
    </row>
    <row r="7" spans="1:13" ht="12.75">
      <c r="A7" s="11" t="s">
        <v>86</v>
      </c>
      <c r="B7" s="12"/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34</v>
      </c>
      <c r="I7" s="13" t="s">
        <v>95</v>
      </c>
      <c r="J7" s="13" t="s">
        <v>96</v>
      </c>
      <c r="K7" s="13" t="s">
        <v>97</v>
      </c>
      <c r="L7" s="13" t="s">
        <v>100</v>
      </c>
      <c r="M7" s="33"/>
    </row>
    <row r="8" ht="12.75">
      <c r="A8" t="s">
        <v>67</v>
      </c>
    </row>
    <row r="9" ht="12.75">
      <c r="A9" t="s">
        <v>68</v>
      </c>
    </row>
    <row r="10" ht="12.75">
      <c r="A10" t="s">
        <v>69</v>
      </c>
    </row>
    <row r="11" ht="12.75">
      <c r="A11" t="s">
        <v>72</v>
      </c>
    </row>
    <row r="12" ht="12.75">
      <c r="A12" t="s">
        <v>73</v>
      </c>
    </row>
    <row r="13" spans="1:13" ht="12.75">
      <c r="A13" t="s">
        <v>62</v>
      </c>
      <c r="M13" s="17"/>
    </row>
    <row r="14" spans="1:13" ht="12.75">
      <c r="A14" t="s">
        <v>61</v>
      </c>
      <c r="M14" s="17"/>
    </row>
    <row r="15" spans="1:13" ht="12.75">
      <c r="A15" t="s">
        <v>63</v>
      </c>
      <c r="M15" s="17"/>
    </row>
    <row r="16" spans="1:13" ht="12.75">
      <c r="A16" t="s">
        <v>2</v>
      </c>
      <c r="M16" s="17"/>
    </row>
    <row r="17" spans="1:13" ht="12.75">
      <c r="A17" t="s">
        <v>3</v>
      </c>
      <c r="M17" s="17"/>
    </row>
    <row r="18" spans="1:13" ht="12.75">
      <c r="A18" t="s">
        <v>35</v>
      </c>
      <c r="M18" s="17"/>
    </row>
    <row r="19" spans="1:13" ht="12.75">
      <c r="A19" t="s">
        <v>38</v>
      </c>
      <c r="M19" s="17"/>
    </row>
    <row r="20" spans="1:13" ht="12.75">
      <c r="A20" t="s">
        <v>36</v>
      </c>
      <c r="M20" s="17"/>
    </row>
    <row r="21" spans="1:13" ht="12.75">
      <c r="A21" t="s">
        <v>37</v>
      </c>
      <c r="M21" s="17"/>
    </row>
    <row r="23" spans="1:12" ht="12.75">
      <c r="A23" s="11" t="s">
        <v>17</v>
      </c>
      <c r="B23" s="14"/>
      <c r="C23" s="13" t="s">
        <v>8</v>
      </c>
      <c r="D23" s="13" t="s">
        <v>9</v>
      </c>
      <c r="E23" s="13" t="s">
        <v>10</v>
      </c>
      <c r="F23" s="13" t="s">
        <v>11</v>
      </c>
      <c r="G23" s="13" t="s">
        <v>12</v>
      </c>
      <c r="H23" s="13" t="s">
        <v>34</v>
      </c>
      <c r="I23" s="13" t="s">
        <v>95</v>
      </c>
      <c r="J23" s="13" t="s">
        <v>96</v>
      </c>
      <c r="K23" s="13" t="s">
        <v>97</v>
      </c>
      <c r="L23" s="13" t="s">
        <v>100</v>
      </c>
    </row>
    <row r="24" ht="12.75">
      <c r="A24" s="3" t="s">
        <v>14</v>
      </c>
    </row>
    <row r="25" spans="1:12" ht="12.75">
      <c r="A25" t="s">
        <v>64</v>
      </c>
      <c r="C25" s="1">
        <v>0</v>
      </c>
      <c r="D25" s="1">
        <f aca="true" t="shared" si="0" ref="D25:H27">D8*D13</f>
        <v>0</v>
      </c>
      <c r="E25" s="1">
        <f t="shared" si="0"/>
        <v>0</v>
      </c>
      <c r="F25" s="1">
        <f t="shared" si="0"/>
        <v>0</v>
      </c>
      <c r="G25" s="1">
        <f t="shared" si="0"/>
        <v>0</v>
      </c>
      <c r="H25" s="1">
        <f t="shared" si="0"/>
        <v>0</v>
      </c>
      <c r="I25" s="1">
        <f aca="true" t="shared" si="1" ref="I25:L27">I8*I13</f>
        <v>0</v>
      </c>
      <c r="J25" s="1">
        <f t="shared" si="1"/>
        <v>0</v>
      </c>
      <c r="K25" s="1">
        <f t="shared" si="1"/>
        <v>0</v>
      </c>
      <c r="L25" s="1">
        <f t="shared" si="1"/>
        <v>0</v>
      </c>
    </row>
    <row r="26" spans="1:12" ht="12.75">
      <c r="A26" t="s">
        <v>65</v>
      </c>
      <c r="C26" s="1">
        <v>0</v>
      </c>
      <c r="D26" s="1">
        <f t="shared" si="0"/>
        <v>0</v>
      </c>
      <c r="E26" s="1">
        <f t="shared" si="0"/>
        <v>0</v>
      </c>
      <c r="F26" s="1">
        <f t="shared" si="0"/>
        <v>0</v>
      </c>
      <c r="G26" s="1">
        <f t="shared" si="0"/>
        <v>0</v>
      </c>
      <c r="H26" s="1">
        <f t="shared" si="0"/>
        <v>0</v>
      </c>
      <c r="I26" s="1">
        <f t="shared" si="1"/>
        <v>0</v>
      </c>
      <c r="J26" s="1">
        <f t="shared" si="1"/>
        <v>0</v>
      </c>
      <c r="K26" s="1">
        <f t="shared" si="1"/>
        <v>0</v>
      </c>
      <c r="L26" s="1">
        <f t="shared" si="1"/>
        <v>0</v>
      </c>
    </row>
    <row r="27" spans="1:12" ht="12.75">
      <c r="A27" t="s">
        <v>66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0</v>
      </c>
      <c r="H27" s="1">
        <f t="shared" si="0"/>
        <v>0</v>
      </c>
      <c r="I27" s="1">
        <f t="shared" si="1"/>
        <v>0</v>
      </c>
      <c r="J27" s="1">
        <f t="shared" si="1"/>
        <v>0</v>
      </c>
      <c r="K27" s="1">
        <f t="shared" si="1"/>
        <v>0</v>
      </c>
      <c r="L27" s="1">
        <f t="shared" si="1"/>
        <v>0</v>
      </c>
    </row>
    <row r="28" ht="12.75">
      <c r="A28" s="3" t="s">
        <v>4</v>
      </c>
    </row>
    <row r="29" spans="1:12" ht="12.75">
      <c r="A29" t="s">
        <v>5</v>
      </c>
      <c r="C29" s="1">
        <v>0</v>
      </c>
      <c r="D29" s="1">
        <f aca="true" t="shared" si="2" ref="D29:L29">(D8+D9)*D16</f>
        <v>0</v>
      </c>
      <c r="E29" s="1">
        <f t="shared" si="2"/>
        <v>0</v>
      </c>
      <c r="F29" s="1">
        <f t="shared" si="2"/>
        <v>0</v>
      </c>
      <c r="G29" s="1">
        <f t="shared" si="2"/>
        <v>0</v>
      </c>
      <c r="H29" s="1">
        <f t="shared" si="2"/>
        <v>0</v>
      </c>
      <c r="I29" s="1">
        <f t="shared" si="2"/>
        <v>0</v>
      </c>
      <c r="J29" s="1">
        <f t="shared" si="2"/>
        <v>0</v>
      </c>
      <c r="K29" s="1">
        <f t="shared" si="2"/>
        <v>0</v>
      </c>
      <c r="L29" s="1">
        <f t="shared" si="2"/>
        <v>0</v>
      </c>
    </row>
    <row r="30" spans="1:12" ht="12.75">
      <c r="A30" t="s">
        <v>6</v>
      </c>
      <c r="C30" s="1">
        <f aca="true" t="shared" si="3" ref="C30:H30">C10*C17</f>
        <v>0</v>
      </c>
      <c r="D30" s="1">
        <f t="shared" si="3"/>
        <v>0</v>
      </c>
      <c r="E30" s="1">
        <f t="shared" si="3"/>
        <v>0</v>
      </c>
      <c r="F30" s="1">
        <f t="shared" si="3"/>
        <v>0</v>
      </c>
      <c r="G30" s="1">
        <f t="shared" si="3"/>
        <v>0</v>
      </c>
      <c r="H30" s="1">
        <f t="shared" si="3"/>
        <v>0</v>
      </c>
      <c r="I30" s="1">
        <f>I10*I17</f>
        <v>0</v>
      </c>
      <c r="J30" s="1">
        <f>J10*J17</f>
        <v>0</v>
      </c>
      <c r="K30" s="1">
        <f>K10*K17</f>
        <v>0</v>
      </c>
      <c r="L30" s="1">
        <f>L10*L17</f>
        <v>0</v>
      </c>
    </row>
    <row r="31" spans="1:12" ht="12.75">
      <c r="A31" s="19" t="s">
        <v>79</v>
      </c>
      <c r="B31" s="22"/>
      <c r="C31" s="21">
        <f aca="true" t="shared" si="4" ref="C31:L31">SUM(C25:C30)</f>
        <v>0</v>
      </c>
      <c r="D31" s="21">
        <f t="shared" si="4"/>
        <v>0</v>
      </c>
      <c r="E31" s="21">
        <f t="shared" si="4"/>
        <v>0</v>
      </c>
      <c r="F31" s="21">
        <f t="shared" si="4"/>
        <v>0</v>
      </c>
      <c r="G31" s="21">
        <f t="shared" si="4"/>
        <v>0</v>
      </c>
      <c r="H31" s="21">
        <f t="shared" si="4"/>
        <v>0</v>
      </c>
      <c r="I31" s="21">
        <f t="shared" si="4"/>
        <v>0</v>
      </c>
      <c r="J31" s="21">
        <f t="shared" si="4"/>
        <v>0</v>
      </c>
      <c r="K31" s="21">
        <f t="shared" si="4"/>
        <v>0</v>
      </c>
      <c r="L31" s="21">
        <f t="shared" si="4"/>
        <v>0</v>
      </c>
    </row>
    <row r="32" spans="1:12" ht="12.75">
      <c r="A32" s="3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11" t="s">
        <v>18</v>
      </c>
      <c r="B33" s="14"/>
      <c r="C33" s="13" t="s">
        <v>8</v>
      </c>
      <c r="D33" s="13" t="s">
        <v>9</v>
      </c>
      <c r="E33" s="13" t="s">
        <v>10</v>
      </c>
      <c r="F33" s="13" t="s">
        <v>11</v>
      </c>
      <c r="G33" s="13" t="s">
        <v>12</v>
      </c>
      <c r="H33" s="13" t="s">
        <v>34</v>
      </c>
      <c r="I33" s="13" t="s">
        <v>95</v>
      </c>
      <c r="J33" s="13" t="s">
        <v>96</v>
      </c>
      <c r="K33" s="13" t="s">
        <v>97</v>
      </c>
      <c r="L33" s="13" t="s">
        <v>100</v>
      </c>
    </row>
    <row r="34" ht="12.75">
      <c r="A34" t="s">
        <v>19</v>
      </c>
    </row>
    <row r="35" spans="1:12" ht="12.75">
      <c r="A35" s="6" t="s">
        <v>20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3" ht="12.75">
      <c r="A36" s="6" t="s">
        <v>21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  <row r="37" spans="1:12" ht="12.75">
      <c r="A37" s="19" t="s">
        <v>22</v>
      </c>
      <c r="B37" s="22"/>
      <c r="C37" s="21">
        <f aca="true" t="shared" si="5" ref="C37:H37">SUM(C34:C36)</f>
        <v>0</v>
      </c>
      <c r="D37" s="21">
        <f t="shared" si="5"/>
        <v>0</v>
      </c>
      <c r="E37" s="21">
        <f t="shared" si="5"/>
        <v>0</v>
      </c>
      <c r="F37" s="21">
        <f t="shared" si="5"/>
        <v>0</v>
      </c>
      <c r="G37" s="21">
        <f t="shared" si="5"/>
        <v>0</v>
      </c>
      <c r="H37" s="21">
        <f t="shared" si="5"/>
        <v>0</v>
      </c>
      <c r="I37" s="21">
        <f>SUM(I34:I36)</f>
        <v>0</v>
      </c>
      <c r="J37" s="21">
        <f>SUM(J34:J36)</f>
        <v>0</v>
      </c>
      <c r="K37" s="21">
        <f>SUM(K34:K36)</f>
        <v>0</v>
      </c>
      <c r="L37" s="21">
        <f>SUM(L34:L36)</f>
        <v>0</v>
      </c>
    </row>
    <row r="39" spans="1:12" ht="12.75">
      <c r="A39" s="11" t="s">
        <v>50</v>
      </c>
      <c r="B39" s="14"/>
      <c r="C39" s="13" t="s">
        <v>8</v>
      </c>
      <c r="D39" s="13" t="s">
        <v>9</v>
      </c>
      <c r="E39" s="13" t="s">
        <v>10</v>
      </c>
      <c r="F39" s="13" t="s">
        <v>11</v>
      </c>
      <c r="G39" s="13" t="s">
        <v>12</v>
      </c>
      <c r="H39" s="13" t="s">
        <v>34</v>
      </c>
      <c r="I39" s="13" t="s">
        <v>95</v>
      </c>
      <c r="J39" s="13" t="s">
        <v>96</v>
      </c>
      <c r="K39" s="13" t="s">
        <v>97</v>
      </c>
      <c r="L39" s="13" t="s">
        <v>100</v>
      </c>
    </row>
    <row r="40" spans="1:13" ht="12.75">
      <c r="A40" t="s">
        <v>27</v>
      </c>
      <c r="M40" s="17"/>
    </row>
    <row r="41" ht="12.75">
      <c r="A41" t="s">
        <v>0</v>
      </c>
    </row>
    <row r="42" spans="1:13" ht="12.75">
      <c r="A42" t="s">
        <v>70</v>
      </c>
      <c r="M42" s="17"/>
    </row>
    <row r="43" spans="1:13" ht="12.75">
      <c r="A43" t="s">
        <v>71</v>
      </c>
      <c r="M43" s="17"/>
    </row>
    <row r="44" ht="12.75">
      <c r="A44" t="s">
        <v>77</v>
      </c>
    </row>
    <row r="45" ht="12.75">
      <c r="A45" t="s">
        <v>1</v>
      </c>
    </row>
    <row r="46" spans="1:13" ht="12.75">
      <c r="A46" t="s">
        <v>28</v>
      </c>
      <c r="M46" s="17"/>
    </row>
    <row r="47" spans="1:13" ht="12.75">
      <c r="A47" t="s">
        <v>76</v>
      </c>
      <c r="M47" s="17"/>
    </row>
    <row r="48" ht="12.75">
      <c r="A48" t="s">
        <v>39</v>
      </c>
    </row>
    <row r="49" spans="1:13" ht="12.75">
      <c r="A49" t="s">
        <v>29</v>
      </c>
      <c r="M49" s="17"/>
    </row>
    <row r="50" ht="12.75">
      <c r="A50" t="s">
        <v>81</v>
      </c>
    </row>
    <row r="51" spans="1:13" ht="12.75">
      <c r="A51" t="s">
        <v>30</v>
      </c>
      <c r="M51" s="17"/>
    </row>
    <row r="52" spans="1:13" ht="12.75">
      <c r="A52" t="s">
        <v>31</v>
      </c>
      <c r="M52" s="17"/>
    </row>
    <row r="53" spans="1:13" ht="12.75">
      <c r="A53" t="s">
        <v>32</v>
      </c>
      <c r="M53" s="17"/>
    </row>
    <row r="54" spans="1:13" ht="12.75">
      <c r="A54" t="s">
        <v>26</v>
      </c>
      <c r="M54" s="17"/>
    </row>
    <row r="55" spans="1:12" ht="12.75">
      <c r="A55" s="19" t="s">
        <v>47</v>
      </c>
      <c r="B55" s="19"/>
      <c r="C55" s="21">
        <f aca="true" t="shared" si="6" ref="C55:H55">SUM(C40:C54)</f>
        <v>0</v>
      </c>
      <c r="D55" s="21">
        <f t="shared" si="6"/>
        <v>0</v>
      </c>
      <c r="E55" s="21">
        <f t="shared" si="6"/>
        <v>0</v>
      </c>
      <c r="F55" s="21">
        <f t="shared" si="6"/>
        <v>0</v>
      </c>
      <c r="G55" s="21">
        <f t="shared" si="6"/>
        <v>0</v>
      </c>
      <c r="H55" s="21">
        <f t="shared" si="6"/>
        <v>0</v>
      </c>
      <c r="I55" s="21">
        <f>SUM(I40:I54)</f>
        <v>0</v>
      </c>
      <c r="J55" s="21">
        <f>SUM(J40:J54)</f>
        <v>0</v>
      </c>
      <c r="K55" s="21">
        <f>SUM(K40:K54)</f>
        <v>0</v>
      </c>
      <c r="L55" s="21">
        <f>SUM(L40:L54)</f>
        <v>0</v>
      </c>
    </row>
    <row r="57" spans="1:12" ht="12.75">
      <c r="A57" s="11" t="s">
        <v>41</v>
      </c>
      <c r="B57" s="14"/>
      <c r="C57" s="13" t="s">
        <v>8</v>
      </c>
      <c r="D57" s="13" t="s">
        <v>9</v>
      </c>
      <c r="E57" s="13" t="s">
        <v>10</v>
      </c>
      <c r="F57" s="13" t="s">
        <v>11</v>
      </c>
      <c r="G57" s="13" t="s">
        <v>12</v>
      </c>
      <c r="H57" s="13" t="s">
        <v>34</v>
      </c>
      <c r="I57" s="13" t="s">
        <v>95</v>
      </c>
      <c r="J57" s="13" t="s">
        <v>96</v>
      </c>
      <c r="K57" s="13" t="s">
        <v>97</v>
      </c>
      <c r="L57" s="13" t="s">
        <v>100</v>
      </c>
    </row>
    <row r="58" ht="12.75">
      <c r="A58" t="s">
        <v>23</v>
      </c>
    </row>
    <row r="59" ht="12.75">
      <c r="A59" t="s">
        <v>24</v>
      </c>
    </row>
    <row r="60" spans="1:13" ht="12.75">
      <c r="A60" t="s">
        <v>40</v>
      </c>
      <c r="M60" s="17"/>
    </row>
    <row r="61" spans="1:13" ht="12.75">
      <c r="A61" s="19" t="s">
        <v>25</v>
      </c>
      <c r="B61" s="22"/>
      <c r="C61" s="21">
        <f aca="true" t="shared" si="7" ref="C61:H61">SUM(C58:C60)</f>
        <v>0</v>
      </c>
      <c r="D61" s="21">
        <f t="shared" si="7"/>
        <v>0</v>
      </c>
      <c r="E61" s="21">
        <f t="shared" si="7"/>
        <v>0</v>
      </c>
      <c r="F61" s="21">
        <f t="shared" si="7"/>
        <v>0</v>
      </c>
      <c r="G61" s="21">
        <f t="shared" si="7"/>
        <v>0</v>
      </c>
      <c r="H61" s="21">
        <f t="shared" si="7"/>
        <v>0</v>
      </c>
      <c r="I61" s="21">
        <f>SUM(I58:I60)</f>
        <v>0</v>
      </c>
      <c r="J61" s="21">
        <f>SUM(J58:J60)</f>
        <v>0</v>
      </c>
      <c r="K61" s="21">
        <f>SUM(K58:K60)</f>
        <v>0</v>
      </c>
      <c r="L61" s="21">
        <f>SUM(L58:L60)</f>
        <v>0</v>
      </c>
      <c r="M61" s="9"/>
    </row>
    <row r="62" spans="1:13" ht="12.75">
      <c r="A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9"/>
    </row>
    <row r="63" spans="1:13" ht="12.75">
      <c r="A63" s="3"/>
      <c r="C63" s="4"/>
      <c r="E63" s="4"/>
      <c r="F63" s="8" t="s">
        <v>54</v>
      </c>
      <c r="G63" s="4"/>
      <c r="H63" s="4"/>
      <c r="I63" s="4"/>
      <c r="J63" s="4"/>
      <c r="K63" s="4"/>
      <c r="L63" s="4"/>
      <c r="M63" s="9"/>
    </row>
    <row r="64" spans="1:13" ht="12.75">
      <c r="A64" s="3"/>
      <c r="C64" s="4"/>
      <c r="D64" s="8"/>
      <c r="E64" s="4"/>
      <c r="F64" s="4"/>
      <c r="G64" s="4"/>
      <c r="H64" s="4"/>
      <c r="I64" s="4"/>
      <c r="J64" s="4"/>
      <c r="K64" s="4"/>
      <c r="L64" s="4"/>
      <c r="M64" s="9"/>
    </row>
    <row r="65" spans="1:13" ht="15">
      <c r="A65" s="32" t="s">
        <v>98</v>
      </c>
      <c r="B65" s="32"/>
      <c r="C65" s="32"/>
      <c r="D65" s="32"/>
      <c r="E65" s="32"/>
      <c r="F65" s="32"/>
      <c r="G65" s="32"/>
      <c r="H65" s="34"/>
      <c r="I65" s="34"/>
      <c r="J65" s="34"/>
      <c r="K65" s="34"/>
      <c r="L65" s="34"/>
      <c r="M65" s="34"/>
    </row>
    <row r="66" spans="1:13" ht="15" customHeight="1">
      <c r="A66" s="32" t="s">
        <v>56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2.75">
      <c r="A70" s="11" t="s">
        <v>80</v>
      </c>
      <c r="B70" s="12"/>
      <c r="C70" s="13" t="s">
        <v>8</v>
      </c>
      <c r="D70" s="13" t="s">
        <v>9</v>
      </c>
      <c r="E70" s="13" t="s">
        <v>10</v>
      </c>
      <c r="F70" s="13" t="s">
        <v>11</v>
      </c>
      <c r="G70" s="13" t="s">
        <v>12</v>
      </c>
      <c r="H70" s="13" t="s">
        <v>34</v>
      </c>
      <c r="I70" s="13" t="s">
        <v>95</v>
      </c>
      <c r="J70" s="13" t="s">
        <v>96</v>
      </c>
      <c r="K70" s="13" t="s">
        <v>97</v>
      </c>
      <c r="L70" s="13" t="s">
        <v>100</v>
      </c>
      <c r="M70" s="9"/>
    </row>
    <row r="71" spans="1:13" ht="15">
      <c r="A71" s="22"/>
      <c r="B71" s="22"/>
      <c r="C71" s="23" t="s">
        <v>48</v>
      </c>
      <c r="D71" s="23" t="s">
        <v>42</v>
      </c>
      <c r="E71" s="23" t="s">
        <v>43</v>
      </c>
      <c r="F71" s="23" t="s">
        <v>44</v>
      </c>
      <c r="G71" s="23" t="s">
        <v>45</v>
      </c>
      <c r="H71" s="23" t="s">
        <v>46</v>
      </c>
      <c r="I71" s="23" t="s">
        <v>92</v>
      </c>
      <c r="J71" s="23" t="s">
        <v>93</v>
      </c>
      <c r="K71" s="23" t="s">
        <v>94</v>
      </c>
      <c r="L71" s="23" t="s">
        <v>99</v>
      </c>
      <c r="M71" s="16"/>
    </row>
    <row r="72" spans="1:13" ht="12.75">
      <c r="A72" s="19" t="s">
        <v>51</v>
      </c>
      <c r="B72" s="20"/>
      <c r="C72" s="21">
        <f aca="true" t="shared" si="8" ref="C72:H72">C31+C37</f>
        <v>0</v>
      </c>
      <c r="D72" s="21">
        <f t="shared" si="8"/>
        <v>0</v>
      </c>
      <c r="E72" s="21">
        <f t="shared" si="8"/>
        <v>0</v>
      </c>
      <c r="F72" s="21">
        <f t="shared" si="8"/>
        <v>0</v>
      </c>
      <c r="G72" s="21">
        <f t="shared" si="8"/>
        <v>0</v>
      </c>
      <c r="H72" s="21">
        <f t="shared" si="8"/>
        <v>0</v>
      </c>
      <c r="I72" s="21">
        <f>I31+I37</f>
        <v>0</v>
      </c>
      <c r="J72" s="21">
        <f>J31+J37</f>
        <v>0</v>
      </c>
      <c r="K72" s="21">
        <f>K31+K37</f>
        <v>0</v>
      </c>
      <c r="L72" s="21">
        <f>L31+L37</f>
        <v>0</v>
      </c>
      <c r="M72" s="9"/>
    </row>
    <row r="73" spans="1:13" ht="12.75">
      <c r="A73" s="19" t="s">
        <v>52</v>
      </c>
      <c r="B73" s="20"/>
      <c r="C73" s="21">
        <f aca="true" t="shared" si="9" ref="C73:H73">C55+C61</f>
        <v>0</v>
      </c>
      <c r="D73" s="21">
        <f t="shared" si="9"/>
        <v>0</v>
      </c>
      <c r="E73" s="21">
        <f t="shared" si="9"/>
        <v>0</v>
      </c>
      <c r="F73" s="21">
        <f t="shared" si="9"/>
        <v>0</v>
      </c>
      <c r="G73" s="21">
        <f t="shared" si="9"/>
        <v>0</v>
      </c>
      <c r="H73" s="21">
        <f t="shared" si="9"/>
        <v>0</v>
      </c>
      <c r="I73" s="21">
        <f>I55+I61</f>
        <v>0</v>
      </c>
      <c r="J73" s="21">
        <f>J55+J61</f>
        <v>0</v>
      </c>
      <c r="K73" s="21">
        <f>K55+K61</f>
        <v>0</v>
      </c>
      <c r="L73" s="21">
        <f>L55+L61</f>
        <v>0</v>
      </c>
      <c r="M73" s="9"/>
    </row>
    <row r="74" spans="1:13" ht="12.75">
      <c r="A74" s="19" t="s">
        <v>53</v>
      </c>
      <c r="B74" s="20"/>
      <c r="C74" s="21">
        <f aca="true" t="shared" si="10" ref="C74:H74">C72-C73</f>
        <v>0</v>
      </c>
      <c r="D74" s="21">
        <f t="shared" si="10"/>
        <v>0</v>
      </c>
      <c r="E74" s="21">
        <f t="shared" si="10"/>
        <v>0</v>
      </c>
      <c r="F74" s="21">
        <f t="shared" si="10"/>
        <v>0</v>
      </c>
      <c r="G74" s="21">
        <f t="shared" si="10"/>
        <v>0</v>
      </c>
      <c r="H74" s="21">
        <f t="shared" si="10"/>
        <v>0</v>
      </c>
      <c r="I74" s="21">
        <f>I72-I73</f>
        <v>0</v>
      </c>
      <c r="J74" s="21">
        <f>J72-J73</f>
        <v>0</v>
      </c>
      <c r="K74" s="21">
        <f>K72-K73</f>
        <v>0</v>
      </c>
      <c r="L74" s="21">
        <f>L72-L73</f>
        <v>0</v>
      </c>
      <c r="M74" s="9"/>
    </row>
    <row r="75" spans="1:13" ht="12.75">
      <c r="A75" s="19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9"/>
    </row>
    <row r="76" spans="1:13" ht="12.75">
      <c r="A76" s="19" t="s">
        <v>84</v>
      </c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9"/>
    </row>
    <row r="77" spans="1:13" ht="12.75">
      <c r="A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9"/>
    </row>
    <row r="78" spans="1:13" ht="12.75">
      <c r="A78" s="3"/>
      <c r="C78" s="4"/>
      <c r="E78" s="4"/>
      <c r="F78" s="4"/>
      <c r="G78" s="4"/>
      <c r="H78" s="4"/>
      <c r="I78" s="4"/>
      <c r="J78" s="4"/>
      <c r="K78" s="4"/>
      <c r="L78" s="4"/>
      <c r="M78" s="9"/>
    </row>
    <row r="79" spans="1:13" ht="12.75">
      <c r="A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9"/>
    </row>
    <row r="80" spans="1:13" ht="12.75">
      <c r="A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9"/>
    </row>
    <row r="81" spans="1:13" ht="12.75">
      <c r="A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9"/>
    </row>
    <row r="82" spans="1:13" ht="12.75">
      <c r="A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9"/>
    </row>
    <row r="83" spans="1:13" ht="12.75">
      <c r="A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9"/>
    </row>
    <row r="84" spans="1:13" ht="12.75">
      <c r="A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9"/>
    </row>
    <row r="85" spans="1:13" ht="12.75">
      <c r="A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9"/>
    </row>
    <row r="86" spans="1:13" ht="12.75">
      <c r="A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9"/>
    </row>
    <row r="87" spans="1:13" ht="12.75">
      <c r="A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9"/>
    </row>
    <row r="88" spans="1:13" ht="12.75">
      <c r="A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9"/>
    </row>
    <row r="89" spans="1:13" ht="12.75">
      <c r="A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9"/>
    </row>
    <row r="90" spans="1:13" ht="12.75">
      <c r="A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9"/>
    </row>
    <row r="91" spans="1:13" ht="12.75">
      <c r="A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9"/>
    </row>
    <row r="92" spans="1:13" ht="12.75">
      <c r="A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9"/>
    </row>
    <row r="93" spans="1:13" ht="12.75">
      <c r="A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9"/>
    </row>
    <row r="94" spans="1:13" ht="12.75">
      <c r="A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9"/>
    </row>
    <row r="95" spans="1:13" ht="12.75">
      <c r="A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9"/>
    </row>
    <row r="96" spans="1:13" ht="12.75">
      <c r="A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9"/>
    </row>
    <row r="97" spans="1:13" ht="12.75">
      <c r="A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9"/>
    </row>
    <row r="98" spans="1:15" ht="12.75">
      <c r="A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9"/>
      <c r="O98" s="25"/>
    </row>
    <row r="99" spans="1:13" ht="12.75">
      <c r="A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9"/>
    </row>
    <row r="100" spans="1:13" ht="12.75">
      <c r="A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9"/>
    </row>
    <row r="101" spans="3:12" ht="12.75">
      <c r="C101" s="18" t="s">
        <v>48</v>
      </c>
      <c r="D101" s="18" t="s">
        <v>42</v>
      </c>
      <c r="E101" s="18" t="s">
        <v>43</v>
      </c>
      <c r="F101" s="18" t="s">
        <v>44</v>
      </c>
      <c r="G101" s="18" t="s">
        <v>45</v>
      </c>
      <c r="H101" s="18" t="s">
        <v>46</v>
      </c>
      <c r="I101" s="18" t="s">
        <v>92</v>
      </c>
      <c r="J101" s="18" t="s">
        <v>93</v>
      </c>
      <c r="K101" s="18" t="s">
        <v>94</v>
      </c>
      <c r="L101" s="18" t="s">
        <v>99</v>
      </c>
    </row>
    <row r="102" spans="1:12" ht="12.75">
      <c r="A102" s="11" t="s">
        <v>55</v>
      </c>
      <c r="B102" s="15" t="s">
        <v>15</v>
      </c>
      <c r="C102" s="13" t="s">
        <v>8</v>
      </c>
      <c r="D102" s="13" t="s">
        <v>9</v>
      </c>
      <c r="E102" s="13" t="s">
        <v>10</v>
      </c>
      <c r="F102" s="13" t="s">
        <v>11</v>
      </c>
      <c r="G102" s="13" t="s">
        <v>12</v>
      </c>
      <c r="H102" s="13" t="s">
        <v>34</v>
      </c>
      <c r="I102" s="13" t="s">
        <v>95</v>
      </c>
      <c r="J102" s="13" t="s">
        <v>96</v>
      </c>
      <c r="K102" s="13" t="s">
        <v>97</v>
      </c>
      <c r="L102" s="13" t="s">
        <v>100</v>
      </c>
    </row>
    <row r="103" spans="1:2" ht="12.75">
      <c r="A103" s="3" t="s">
        <v>13</v>
      </c>
      <c r="B103" s="7"/>
    </row>
    <row r="104" spans="1:12" ht="12.75">
      <c r="A104" t="s">
        <v>82</v>
      </c>
      <c r="B104" s="10">
        <v>0.25</v>
      </c>
      <c r="C104" s="1">
        <f>(C25)*B104</f>
        <v>0</v>
      </c>
      <c r="D104" s="1">
        <f>(D25+D26+D27)*B104</f>
        <v>0</v>
      </c>
      <c r="E104" s="1">
        <f>(E25+E26+E27)*B104</f>
        <v>0</v>
      </c>
      <c r="F104" s="1">
        <f>(F25+F26+F27)*B104</f>
        <v>0</v>
      </c>
      <c r="G104" s="1">
        <f>(G25+G26+G27)*B104</f>
        <v>0</v>
      </c>
      <c r="H104" s="1">
        <f>(H25+H26+H27)*B104</f>
        <v>0</v>
      </c>
      <c r="I104" s="1">
        <f>(I25+I26+I27)*B104</f>
        <v>0</v>
      </c>
      <c r="J104" s="1">
        <f>(J25+J26+J27)*B104</f>
        <v>0</v>
      </c>
      <c r="K104" s="1">
        <f>(K25+K26+K27)*B104</f>
        <v>0</v>
      </c>
      <c r="L104" s="1">
        <f>(L25+L26+L27)*B104</f>
        <v>0</v>
      </c>
    </row>
    <row r="105" spans="1:12" ht="12.75">
      <c r="A105" t="s">
        <v>85</v>
      </c>
      <c r="B105" s="10">
        <v>0.75</v>
      </c>
      <c r="C105" s="1">
        <f>(C25)*B105</f>
        <v>0</v>
      </c>
      <c r="D105" s="1">
        <f>(D25+D26+D27)*B105</f>
        <v>0</v>
      </c>
      <c r="E105" s="1">
        <f>(E25+E26+E27)*B105</f>
        <v>0</v>
      </c>
      <c r="F105" s="1">
        <f>(F25+F26+F27)*B105</f>
        <v>0</v>
      </c>
      <c r="G105" s="1">
        <f>(G25+G26+G27)*B105</f>
        <v>0</v>
      </c>
      <c r="H105" s="1">
        <f>(H25+H26+H27)*B105</f>
        <v>0</v>
      </c>
      <c r="I105" s="1">
        <f>(I25+I26+I27)*B105</f>
        <v>0</v>
      </c>
      <c r="J105" s="1">
        <f>(J25+J26+J27)*B105</f>
        <v>0</v>
      </c>
      <c r="K105" s="1">
        <f>(K25+K26+K27)*B105</f>
        <v>0</v>
      </c>
      <c r="L105" s="1">
        <f>(L25+L26+L27)*B105</f>
        <v>0</v>
      </c>
    </row>
    <row r="106" spans="1:2" ht="12.75">
      <c r="A106" s="3" t="s">
        <v>16</v>
      </c>
      <c r="B106" s="10"/>
    </row>
    <row r="107" spans="1:12" ht="12.75">
      <c r="A107" t="s">
        <v>82</v>
      </c>
      <c r="B107" s="10">
        <v>0.15</v>
      </c>
      <c r="C107" s="1">
        <f>(C29)*B107</f>
        <v>0</v>
      </c>
      <c r="D107" s="1">
        <f>(D29+D30)*B107</f>
        <v>0</v>
      </c>
      <c r="E107" s="1">
        <f>(E29+E30)*B107</f>
        <v>0</v>
      </c>
      <c r="F107" s="1">
        <f>(F29+F30)*B107</f>
        <v>0</v>
      </c>
      <c r="G107" s="1">
        <f>(G29+G30)*B107</f>
        <v>0</v>
      </c>
      <c r="H107" s="1">
        <f>(H29+H30)*B107</f>
        <v>0</v>
      </c>
      <c r="I107" s="1">
        <f>(I29+I30)*B107</f>
        <v>0</v>
      </c>
      <c r="J107" s="1">
        <f>(J29+J30)*B107</f>
        <v>0</v>
      </c>
      <c r="K107" s="1">
        <f>(K29+K30)*B107</f>
        <v>0</v>
      </c>
      <c r="L107" s="1">
        <f>(L29+L30)*B107</f>
        <v>0</v>
      </c>
    </row>
    <row r="108" spans="1:12" ht="12.75">
      <c r="A108" t="s">
        <v>85</v>
      </c>
      <c r="B108" s="10">
        <v>0.85</v>
      </c>
      <c r="C108" s="1">
        <f>(C29)*B108</f>
        <v>0</v>
      </c>
      <c r="D108" s="1">
        <f>(D29+D30)*B108</f>
        <v>0</v>
      </c>
      <c r="E108" s="1">
        <f>(E29+E30)*B108</f>
        <v>0</v>
      </c>
      <c r="F108" s="1">
        <f>(F29+F30)*B108</f>
        <v>0</v>
      </c>
      <c r="G108" s="1">
        <f>(G29+G30)*B108</f>
        <v>0</v>
      </c>
      <c r="H108" s="1">
        <f>(H29+H30)*B108</f>
        <v>0</v>
      </c>
      <c r="I108" s="1">
        <f>(I29+I30)*B108</f>
        <v>0</v>
      </c>
      <c r="J108" s="1">
        <f>(J29+J30)*B108</f>
        <v>0</v>
      </c>
      <c r="K108" s="1">
        <f>(K29+K30)*B108</f>
        <v>0</v>
      </c>
      <c r="L108" s="1">
        <f>(L29+L30)*B108</f>
        <v>0</v>
      </c>
    </row>
    <row r="109" spans="1:2" ht="12.75">
      <c r="A109" s="3" t="s">
        <v>60</v>
      </c>
      <c r="B109" s="2"/>
    </row>
    <row r="110" spans="1:12" ht="12.75">
      <c r="A110" t="s">
        <v>83</v>
      </c>
      <c r="B110" s="2"/>
      <c r="C110" s="1">
        <f aca="true" t="shared" si="11" ref="C110:L110">C104+C107</f>
        <v>0</v>
      </c>
      <c r="D110" s="1">
        <f t="shared" si="11"/>
        <v>0</v>
      </c>
      <c r="E110" s="1">
        <f t="shared" si="11"/>
        <v>0</v>
      </c>
      <c r="F110" s="1">
        <f t="shared" si="11"/>
        <v>0</v>
      </c>
      <c r="G110" s="1">
        <f t="shared" si="11"/>
        <v>0</v>
      </c>
      <c r="H110" s="1">
        <f t="shared" si="11"/>
        <v>0</v>
      </c>
      <c r="I110" s="1">
        <f t="shared" si="11"/>
        <v>0</v>
      </c>
      <c r="J110" s="1">
        <f t="shared" si="11"/>
        <v>0</v>
      </c>
      <c r="K110" s="1">
        <f t="shared" si="11"/>
        <v>0</v>
      </c>
      <c r="L110" s="1">
        <f t="shared" si="11"/>
        <v>0</v>
      </c>
    </row>
    <row r="111" spans="1:12" ht="12.75">
      <c r="A111" t="s">
        <v>85</v>
      </c>
      <c r="B111" s="2"/>
      <c r="C111" s="1">
        <f aca="true" t="shared" si="12" ref="C111:L111">C105+C108</f>
        <v>0</v>
      </c>
      <c r="D111" s="1">
        <f t="shared" si="12"/>
        <v>0</v>
      </c>
      <c r="E111" s="1">
        <f t="shared" si="12"/>
        <v>0</v>
      </c>
      <c r="F111" s="1">
        <f t="shared" si="12"/>
        <v>0</v>
      </c>
      <c r="G111" s="1">
        <f t="shared" si="12"/>
        <v>0</v>
      </c>
      <c r="H111" s="1">
        <f t="shared" si="12"/>
        <v>0</v>
      </c>
      <c r="I111" s="1">
        <f t="shared" si="12"/>
        <v>0</v>
      </c>
      <c r="J111" s="1">
        <f t="shared" si="12"/>
        <v>0</v>
      </c>
      <c r="K111" s="1">
        <f t="shared" si="12"/>
        <v>0</v>
      </c>
      <c r="L111" s="1">
        <f t="shared" si="12"/>
        <v>0</v>
      </c>
    </row>
    <row r="112" spans="1:12" ht="12.75">
      <c r="A112" s="19" t="s">
        <v>79</v>
      </c>
      <c r="B112" s="22"/>
      <c r="C112" s="21">
        <f>SUM(C108:C111)</f>
        <v>0</v>
      </c>
      <c r="D112" s="21">
        <f aca="true" t="shared" si="13" ref="D112:L112">SUM(D110:D111)</f>
        <v>0</v>
      </c>
      <c r="E112" s="21">
        <f t="shared" si="13"/>
        <v>0</v>
      </c>
      <c r="F112" s="21">
        <f t="shared" si="13"/>
        <v>0</v>
      </c>
      <c r="G112" s="21">
        <f t="shared" si="13"/>
        <v>0</v>
      </c>
      <c r="H112" s="21">
        <f t="shared" si="13"/>
        <v>0</v>
      </c>
      <c r="I112" s="21">
        <f t="shared" si="13"/>
        <v>0</v>
      </c>
      <c r="J112" s="21">
        <f t="shared" si="13"/>
        <v>0</v>
      </c>
      <c r="K112" s="21">
        <f t="shared" si="13"/>
        <v>0</v>
      </c>
      <c r="L112" s="21">
        <f t="shared" si="13"/>
        <v>0</v>
      </c>
    </row>
    <row r="113" spans="2:12" ht="12.75">
      <c r="B113" s="2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2.75">
      <c r="A114" s="11" t="s">
        <v>87</v>
      </c>
      <c r="B114" s="15"/>
      <c r="C114" s="13" t="s">
        <v>8</v>
      </c>
      <c r="D114" s="13" t="s">
        <v>9</v>
      </c>
      <c r="E114" s="13" t="s">
        <v>10</v>
      </c>
      <c r="F114" s="13" t="s">
        <v>11</v>
      </c>
      <c r="G114" s="13" t="s">
        <v>12</v>
      </c>
      <c r="H114" s="13" t="s">
        <v>34</v>
      </c>
      <c r="I114" s="13" t="s">
        <v>95</v>
      </c>
      <c r="J114" s="13" t="s">
        <v>96</v>
      </c>
      <c r="K114" s="13" t="s">
        <v>97</v>
      </c>
      <c r="L114" s="13" t="s">
        <v>100</v>
      </c>
    </row>
    <row r="115" spans="1:12" ht="12.75">
      <c r="A115" s="3" t="s">
        <v>88</v>
      </c>
      <c r="B115" s="2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ht="12.75">
      <c r="A116" s="28" t="s">
        <v>89</v>
      </c>
      <c r="B116" s="2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ht="12.75">
      <c r="A117" s="28" t="s">
        <v>90</v>
      </c>
      <c r="B117" s="2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2.75">
      <c r="A118" s="28" t="s">
        <v>91</v>
      </c>
      <c r="B118" s="2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2.75">
      <c r="A119" s="19" t="s">
        <v>101</v>
      </c>
      <c r="B119" s="30"/>
      <c r="C119" s="31">
        <f aca="true" t="shared" si="14" ref="C119:L119">C115-C116-C117-C118</f>
        <v>0</v>
      </c>
      <c r="D119" s="31">
        <f t="shared" si="14"/>
        <v>0</v>
      </c>
      <c r="E119" s="31">
        <f t="shared" si="14"/>
        <v>0</v>
      </c>
      <c r="F119" s="31">
        <f t="shared" si="14"/>
        <v>0</v>
      </c>
      <c r="G119" s="31">
        <f t="shared" si="14"/>
        <v>0</v>
      </c>
      <c r="H119" s="31">
        <f t="shared" si="14"/>
        <v>0</v>
      </c>
      <c r="I119" s="31">
        <f t="shared" si="14"/>
        <v>0</v>
      </c>
      <c r="J119" s="31">
        <f t="shared" si="14"/>
        <v>0</v>
      </c>
      <c r="K119" s="31">
        <f t="shared" si="14"/>
        <v>0</v>
      </c>
      <c r="L119" s="31">
        <f t="shared" si="14"/>
        <v>0</v>
      </c>
    </row>
    <row r="120" spans="2:12" ht="12.75">
      <c r="B120" s="2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2.75">
      <c r="A121" s="11" t="s">
        <v>74</v>
      </c>
      <c r="B121" s="24"/>
      <c r="C121" s="13" t="s">
        <v>8</v>
      </c>
      <c r="D121" s="13" t="s">
        <v>9</v>
      </c>
      <c r="E121" s="13" t="s">
        <v>10</v>
      </c>
      <c r="F121" s="13" t="s">
        <v>11</v>
      </c>
      <c r="G121" s="13" t="s">
        <v>12</v>
      </c>
      <c r="H121" s="13" t="s">
        <v>34</v>
      </c>
      <c r="I121" s="13" t="s">
        <v>95</v>
      </c>
      <c r="J121" s="13" t="s">
        <v>96</v>
      </c>
      <c r="K121" s="13" t="s">
        <v>97</v>
      </c>
      <c r="L121" s="13" t="s">
        <v>100</v>
      </c>
    </row>
    <row r="122" spans="1:12" ht="12.75">
      <c r="A122" t="s">
        <v>78</v>
      </c>
      <c r="D122" s="1">
        <f aca="true" t="shared" si="15" ref="D122:L122">D8*D11+D9*D11+D10*D12</f>
        <v>0</v>
      </c>
      <c r="E122" s="1">
        <f t="shared" si="15"/>
        <v>0</v>
      </c>
      <c r="F122" s="1">
        <f t="shared" si="15"/>
        <v>0</v>
      </c>
      <c r="G122" s="1">
        <f t="shared" si="15"/>
        <v>0</v>
      </c>
      <c r="H122" s="1">
        <f t="shared" si="15"/>
        <v>0</v>
      </c>
      <c r="I122" s="1">
        <f t="shared" si="15"/>
        <v>0</v>
      </c>
      <c r="J122" s="1">
        <f t="shared" si="15"/>
        <v>0</v>
      </c>
      <c r="K122" s="1">
        <f t="shared" si="15"/>
        <v>0</v>
      </c>
      <c r="L122" s="1">
        <f t="shared" si="15"/>
        <v>0</v>
      </c>
    </row>
    <row r="123" spans="1:12" ht="12.75">
      <c r="A123" t="s">
        <v>75</v>
      </c>
      <c r="C123" s="1">
        <f aca="true" t="shared" si="16" ref="C123:H123">C55</f>
        <v>0</v>
      </c>
      <c r="D123" s="1">
        <f t="shared" si="16"/>
        <v>0</v>
      </c>
      <c r="E123" s="1">
        <f t="shared" si="16"/>
        <v>0</v>
      </c>
      <c r="F123" s="1">
        <f t="shared" si="16"/>
        <v>0</v>
      </c>
      <c r="G123" s="1">
        <f t="shared" si="16"/>
        <v>0</v>
      </c>
      <c r="H123" s="1">
        <f t="shared" si="16"/>
        <v>0</v>
      </c>
      <c r="I123" s="1">
        <f>I55</f>
        <v>0</v>
      </c>
      <c r="J123" s="1">
        <f>J55</f>
        <v>0</v>
      </c>
      <c r="K123" s="1">
        <f>K55</f>
        <v>0</v>
      </c>
      <c r="L123" s="1">
        <f>L55</f>
        <v>0</v>
      </c>
    </row>
    <row r="124" spans="1:12" ht="12.75">
      <c r="A124" s="19" t="s">
        <v>74</v>
      </c>
      <c r="B124" s="19"/>
      <c r="C124" s="21"/>
      <c r="D124" s="21" t="e">
        <f aca="true" t="shared" si="17" ref="D124:L124">D123/D122</f>
        <v>#DIV/0!</v>
      </c>
      <c r="E124" s="21" t="e">
        <f t="shared" si="17"/>
        <v>#DIV/0!</v>
      </c>
      <c r="F124" s="21" t="e">
        <f t="shared" si="17"/>
        <v>#DIV/0!</v>
      </c>
      <c r="G124" s="21" t="e">
        <f t="shared" si="17"/>
        <v>#DIV/0!</v>
      </c>
      <c r="H124" s="21" t="e">
        <f t="shared" si="17"/>
        <v>#DIV/0!</v>
      </c>
      <c r="I124" s="21" t="e">
        <f t="shared" si="17"/>
        <v>#DIV/0!</v>
      </c>
      <c r="J124" s="21" t="e">
        <f t="shared" si="17"/>
        <v>#DIV/0!</v>
      </c>
      <c r="K124" s="21" t="e">
        <f t="shared" si="17"/>
        <v>#DIV/0!</v>
      </c>
      <c r="L124" s="21" t="e">
        <f t="shared" si="17"/>
        <v>#DIV/0!</v>
      </c>
    </row>
    <row r="126" spans="1:12" ht="12.75">
      <c r="A126" s="11" t="s">
        <v>7</v>
      </c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ht="12.75">
      <c r="A127" t="s">
        <v>57</v>
      </c>
    </row>
    <row r="128" ht="12.75">
      <c r="A128" t="s">
        <v>58</v>
      </c>
    </row>
    <row r="129" ht="12.75">
      <c r="A129" t="s">
        <v>49</v>
      </c>
    </row>
    <row r="130" spans="1:4" ht="12.75">
      <c r="A130" s="3"/>
      <c r="B130" s="3"/>
      <c r="C130" s="4"/>
      <c r="D130" s="4"/>
    </row>
    <row r="131" ht="12.75">
      <c r="F131" s="8" t="s">
        <v>59</v>
      </c>
    </row>
  </sheetData>
  <mergeCells count="5">
    <mergeCell ref="A66:M66"/>
    <mergeCell ref="M6:M7"/>
    <mergeCell ref="A2:M2"/>
    <mergeCell ref="A1:M1"/>
    <mergeCell ref="A65:M65"/>
  </mergeCells>
  <printOptions/>
  <pageMargins left="0.64" right="0.45" top="1.11" bottom="2.41" header="0.5" footer="0.5"/>
  <pageSetup fitToHeight="2" horizontalDpi="600" verticalDpi="600" orientation="portrait" scale="61" r:id="rId2"/>
  <headerFooter alignWithMargins="0">
    <oddHeader>&amp;RDRAFT
2/22/07</oddHead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Todd Van Neck</cp:lastModifiedBy>
  <cp:lastPrinted>2008-03-07T14:34:53Z</cp:lastPrinted>
  <dcterms:created xsi:type="dcterms:W3CDTF">2006-09-15T19:29:07Z</dcterms:created>
  <dcterms:modified xsi:type="dcterms:W3CDTF">2008-03-07T14:35:19Z</dcterms:modified>
  <cp:category/>
  <cp:version/>
  <cp:contentType/>
  <cp:contentStatus/>
</cp:coreProperties>
</file>