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995" windowHeight="15525" activeTab="0"/>
  </bookViews>
  <sheets>
    <sheet name="BOC" sheetId="1" r:id="rId1"/>
  </sheets>
  <definedNames>
    <definedName name="_xlnm.Print_Area" localSheetId="0">'BOC'!$A$1:$K$45</definedName>
  </definedNames>
  <calcPr fullCalcOnLoad="1"/>
</workbook>
</file>

<file path=xl/sharedStrings.xml><?xml version="1.0" encoding="utf-8"?>
<sst xmlns="http://schemas.openxmlformats.org/spreadsheetml/2006/main" count="165" uniqueCount="139">
  <si>
    <t>Item #</t>
  </si>
  <si>
    <t>Project:</t>
  </si>
  <si>
    <t>Component list</t>
  </si>
  <si>
    <t>Source Data From:</t>
  </si>
  <si>
    <t>Variant:</t>
  </si>
  <si>
    <t>Report Date:</t>
  </si>
  <si>
    <t>Print Date:</t>
  </si>
  <si>
    <t>FullPrice</t>
  </si>
  <si>
    <t>template file name = BOM_Fermi_V3.xlt</t>
  </si>
  <si>
    <t>Bill of Materials For Project [SlowControlInterfaceTop.PrjPCB] (No PCB Document Selected)</t>
  </si>
  <si>
    <t>SlowControlInterfaceTop.PrjPCB</t>
  </si>
  <si>
    <t>None</t>
  </si>
  <si>
    <t>8/16/2016</t>
  </si>
  <si>
    <t>11:00:18 AM</t>
  </si>
  <si>
    <t>Description</t>
  </si>
  <si>
    <t>Capacitor</t>
  </si>
  <si>
    <t>Zener Diode BZG05C4V7TR</t>
  </si>
  <si>
    <t>Receptacle Assembly, 25 Position, Right Angle</t>
  </si>
  <si>
    <t/>
  </si>
  <si>
    <t>RJ11 Connector 6 port 6 positions 6 conductors</t>
  </si>
  <si>
    <t>BNC Elbow Connector</t>
  </si>
  <si>
    <t>Header, 2-Pin</t>
  </si>
  <si>
    <t>Header, 6-Pin, Dual row</t>
  </si>
  <si>
    <t>6 pin straight power connector</t>
  </si>
  <si>
    <t>Header, 3-Pin</t>
  </si>
  <si>
    <t>Dual Stacked LEMO</t>
  </si>
  <si>
    <t>NPN General Purpose Amplifier</t>
  </si>
  <si>
    <t>249 Ohm</t>
  </si>
  <si>
    <t>1.2K Ohm</t>
  </si>
  <si>
    <t>4.7K Ohm</t>
  </si>
  <si>
    <t>10K Ohm, 100 Ohm, 100 Ohm</t>
  </si>
  <si>
    <t>1Meg Ohm</t>
  </si>
  <si>
    <t>220K Ohm</t>
  </si>
  <si>
    <t>10K Ohm</t>
  </si>
  <si>
    <t>90Ohm, 90 Ohm</t>
  </si>
  <si>
    <t>Resistor</t>
  </si>
  <si>
    <t>Flash-Based, 8-Bit CMOS Microcontroller with nanoWatt Technology, 8K (x14-Bit words) Program Memory, 624 Bytes Data Memory, 35 I/O pins, 44-Pin TQFP, Standard VDD Range, Industrial Temperature</t>
  </si>
  <si>
    <t>Flash-Based, 8-Bit CMOS Microcontroller with nanoWatt Technology, 8K (x14-Bit words) Program Memory, 624 Bytes Data Memory, 35 I/O pins, 40-Pin PDIP, Standard VDD Range, Extended Temperature</t>
  </si>
  <si>
    <t>10MHz Thru-Hole Crystal</t>
  </si>
  <si>
    <t>32KHz SMD crystal</t>
  </si>
  <si>
    <t>Comment</t>
  </si>
  <si>
    <t>1uF</t>
  </si>
  <si>
    <t>0.1uF</t>
  </si>
  <si>
    <t>22pF</t>
  </si>
  <si>
    <t>BZG05C4V7TR</t>
  </si>
  <si>
    <t>D Connector 25F</t>
  </si>
  <si>
    <t>Jumper</t>
  </si>
  <si>
    <t>RJ11_6p6l6c</t>
  </si>
  <si>
    <t>BNC</t>
  </si>
  <si>
    <t>ED500/2</t>
  </si>
  <si>
    <t>Header 6X2</t>
  </si>
  <si>
    <t>Header 6</t>
  </si>
  <si>
    <t>Header 3</t>
  </si>
  <si>
    <t>LEMO-2</t>
  </si>
  <si>
    <t>BC817-25-TP</t>
  </si>
  <si>
    <t>249</t>
  </si>
  <si>
    <t>1.2K</t>
  </si>
  <si>
    <t>4.7K</t>
  </si>
  <si>
    <t>100</t>
  </si>
  <si>
    <t>1Meg</t>
  </si>
  <si>
    <t>220K</t>
  </si>
  <si>
    <t>10K</t>
  </si>
  <si>
    <t>90</t>
  </si>
  <si>
    <t>ResSm</t>
  </si>
  <si>
    <t>PIC16F887-I/PT_1</t>
  </si>
  <si>
    <t>PIC16F887-E/P</t>
  </si>
  <si>
    <t>10MHz</t>
  </si>
  <si>
    <t>32KHz</t>
  </si>
  <si>
    <t>Quantity</t>
  </si>
  <si>
    <t>PartNumber</t>
  </si>
  <si>
    <t>GRM21BR71H104KA01L</t>
  </si>
  <si>
    <t>1734350-1</t>
  </si>
  <si>
    <t>43223-6113</t>
  </si>
  <si>
    <t>1-1337543-0</t>
  </si>
  <si>
    <t>ED500/2DS</t>
  </si>
  <si>
    <t>M20-9980646</t>
  </si>
  <si>
    <t>68000-406HLF</t>
  </si>
  <si>
    <t>68000-103HLF</t>
  </si>
  <si>
    <t>EPY.00.250.NTN</t>
  </si>
  <si>
    <t>ERJ-6ENF2490V</t>
  </si>
  <si>
    <t>ERJ-6ENF1201V</t>
  </si>
  <si>
    <t>ERJ-6ENF4701V</t>
  </si>
  <si>
    <t>ERJ-6ENF1000V</t>
  </si>
  <si>
    <t>ERJ-6ENF1002V</t>
  </si>
  <si>
    <t>ERJ-6ENF2203V</t>
  </si>
  <si>
    <t>SM0603</t>
  </si>
  <si>
    <t>MP101</t>
  </si>
  <si>
    <t>ABS25-32.000KHZ-T</t>
  </si>
  <si>
    <t>#Column Name Error:VendorNumber</t>
  </si>
  <si>
    <t>Designator</t>
  </si>
  <si>
    <t>C1</t>
  </si>
  <si>
    <t>C2, C8</t>
  </si>
  <si>
    <t>C3, C5, C6, C7</t>
  </si>
  <si>
    <t>D1, D2</t>
  </si>
  <si>
    <t>J1, J2</t>
  </si>
  <si>
    <t>J3, J4, J5, J6, J7, J8, J9, J10, J11, J12, J13, J14, J15, J16, J17, J19, J20, J21, J22, J23, J24, J25, J26</t>
  </si>
  <si>
    <t>J18</t>
  </si>
  <si>
    <t>P1</t>
  </si>
  <si>
    <t>P2</t>
  </si>
  <si>
    <t>P3, P4</t>
  </si>
  <si>
    <t>P5</t>
  </si>
  <si>
    <t>P6, P7, P8</t>
  </si>
  <si>
    <t>P9</t>
  </si>
  <si>
    <t>Q1, Q2</t>
  </si>
  <si>
    <t>R1</t>
  </si>
  <si>
    <t>R2</t>
  </si>
  <si>
    <t>R3, R4, R5, R6, R7, R9, R18, R19, R21, R22, R23, R24</t>
  </si>
  <si>
    <t>R10, R12, R14</t>
  </si>
  <si>
    <t>R11</t>
  </si>
  <si>
    <t>R13, R15, R16</t>
  </si>
  <si>
    <t>R17</t>
  </si>
  <si>
    <t>R20, R27, R28</t>
  </si>
  <si>
    <t>R25, R26</t>
  </si>
  <si>
    <t>R29, R30, R31, R32, R33, R34, R35, R36, R37, R38, R39, R40, R41, R42, R43</t>
  </si>
  <si>
    <t>U1</t>
  </si>
  <si>
    <t>U2</t>
  </si>
  <si>
    <t>X1</t>
  </si>
  <si>
    <t>X2</t>
  </si>
  <si>
    <t>Footprint</t>
  </si>
  <si>
    <t>CAP0805N</t>
  </si>
  <si>
    <t>DO-214AC</t>
  </si>
  <si>
    <t>DSUB1.385-2H25A</t>
  </si>
  <si>
    <t>jumper</t>
  </si>
  <si>
    <t>RJ11-6p6p6c</t>
  </si>
  <si>
    <t>BNC_RA CON</t>
  </si>
  <si>
    <t>TBLOCK_5MM-2</t>
  </si>
  <si>
    <t>HDR2X6</t>
  </si>
  <si>
    <t>HDR1X6</t>
  </si>
  <si>
    <t>HDR1X3</t>
  </si>
  <si>
    <t>SOT-23A</t>
  </si>
  <si>
    <t>RES0805N</t>
  </si>
  <si>
    <t>RES0603N</t>
  </si>
  <si>
    <t>Res0805N</t>
  </si>
  <si>
    <t>TQFP-PT44_N</t>
  </si>
  <si>
    <t>PDIP600-P40</t>
  </si>
  <si>
    <t>Crystal-TH1</t>
  </si>
  <si>
    <t>4-SOJ</t>
  </si>
  <si>
    <t>Price</t>
  </si>
  <si>
    <t>#Column Name Error:VendorURL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</si>
</sst>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C09]dd\-mmm\-yy;@"/>
    <numFmt numFmtId="165" formatCode="[$-409]h:mm:ss\ AM/PM;@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sz val="10"/>
      <color indexed="13"/>
      <name val="Arial"/>
      <family val="2"/>
    </font>
    <font>
      <b/>
      <sz val="24"/>
      <color indexed="10"/>
      <name val="Arial"/>
      <family val="2"/>
    </font>
    <font>
      <b/>
      <sz val="12"/>
      <color indexed="13"/>
      <name val="Arial"/>
      <family val="2"/>
    </font>
    <font>
      <b/>
      <sz val="20"/>
      <color indexed="13"/>
      <name val="Arial"/>
      <family val="2"/>
    </font>
    <font>
      <sz val="8"/>
      <color indexed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trike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 horizontal="center" vertical="top"/>
    </xf>
    <xf numFmtId="0" fontId="0" fillId="33" borderId="10" xfId="0" applyFill="1" applyBorder="1" applyAlignment="1">
      <alignment horizontal="center" vertical="top"/>
    </xf>
    <xf numFmtId="0" fontId="0" fillId="33" borderId="10" xfId="0" applyFill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/>
    </xf>
    <xf numFmtId="44" fontId="0" fillId="0" borderId="0" xfId="44" applyFont="1" applyAlignment="1">
      <alignment/>
    </xf>
    <xf numFmtId="0" fontId="29" fillId="20" borderId="10" xfId="33" applyBorder="1" applyAlignment="1">
      <alignment horizontal="center" vertical="top"/>
    </xf>
    <xf numFmtId="44" fontId="29" fillId="20" borderId="10" xfId="33" applyNumberFormat="1" applyBorder="1" applyAlignment="1">
      <alignment horizontal="center" vertical="top"/>
    </xf>
    <xf numFmtId="0" fontId="4" fillId="34" borderId="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0" fillId="0" borderId="12" xfId="0" applyBorder="1" applyAlignment="1">
      <alignment vertical="top"/>
    </xf>
    <xf numFmtId="0" fontId="0" fillId="0" borderId="0" xfId="0" applyAlignment="1">
      <alignment vertical="top"/>
    </xf>
    <xf numFmtId="0" fontId="4" fillId="34" borderId="13" xfId="0" applyFont="1" applyFill="1" applyBorder="1" applyAlignment="1">
      <alignment/>
    </xf>
    <xf numFmtId="0" fontId="6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/>
    </xf>
    <xf numFmtId="0" fontId="28" fillId="2" borderId="4" xfId="15" applyBorder="1" applyAlignment="1">
      <alignment/>
    </xf>
    <xf numFmtId="0" fontId="28" fillId="2" borderId="4" xfId="15" applyBorder="1" applyAlignment="1">
      <alignment horizontal="left"/>
    </xf>
    <xf numFmtId="164" fontId="28" fillId="2" borderId="4" xfId="15" applyNumberFormat="1" applyBorder="1" applyAlignment="1">
      <alignment horizontal="left"/>
    </xf>
    <xf numFmtId="165" fontId="28" fillId="2" borderId="4" xfId="15" applyNumberFormat="1" applyBorder="1" applyAlignment="1">
      <alignment horizontal="left"/>
    </xf>
    <xf numFmtId="0" fontId="7" fillId="34" borderId="14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44" fontId="0" fillId="33" borderId="10" xfId="44" applyFont="1" applyFill="1" applyBorder="1" applyAlignment="1">
      <alignment horizontal="center" vertical="top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4" fontId="0" fillId="0" borderId="10" xfId="44" applyFont="1" applyBorder="1" applyAlignment="1">
      <alignment horizontal="center"/>
    </xf>
    <xf numFmtId="0" fontId="0" fillId="0" borderId="10" xfId="44" applyNumberFormat="1" applyFont="1" applyBorder="1" applyAlignment="1">
      <alignment horizontal="center"/>
    </xf>
    <xf numFmtId="0" fontId="0" fillId="33" borderId="10" xfId="44" applyNumberFormat="1" applyFont="1" applyFill="1" applyBorder="1" applyAlignment="1">
      <alignment horizontal="center" vertical="top"/>
    </xf>
    <xf numFmtId="0" fontId="8" fillId="34" borderId="17" xfId="0" applyFont="1" applyFill="1" applyBorder="1" applyAlignment="1">
      <alignment horizontal="center"/>
    </xf>
    <xf numFmtId="0" fontId="7" fillId="34" borderId="14" xfId="0" applyFont="1" applyFill="1" applyBorder="1" applyAlignment="1" quotePrefix="1">
      <alignment vertical="center"/>
    </xf>
    <xf numFmtId="0" fontId="28" fillId="2" borderId="4" xfId="15" applyBorder="1" applyAlignment="1" quotePrefix="1">
      <alignment horizontal="left"/>
    </xf>
    <xf numFmtId="0" fontId="29" fillId="20" borderId="10" xfId="33" applyBorder="1" applyAlignment="1" quotePrefix="1">
      <alignment horizontal="center" vertical="top"/>
    </xf>
    <xf numFmtId="0" fontId="0" fillId="0" borderId="10" xfId="0" applyBorder="1" applyAlignment="1" quotePrefix="1">
      <alignment/>
    </xf>
    <xf numFmtId="0" fontId="0" fillId="33" borderId="10" xfId="0" applyFill="1" applyBorder="1" applyAlignment="1" quotePrefix="1">
      <alignment horizontal="left" vertical="top"/>
    </xf>
    <xf numFmtId="0" fontId="0" fillId="0" borderId="10" xfId="0" applyBorder="1" applyAlignment="1" quotePrefix="1">
      <alignment horizontal="left" vertical="top"/>
    </xf>
    <xf numFmtId="0" fontId="29" fillId="20" borderId="10" xfId="33" applyBorder="1" applyAlignment="1" quotePrefix="1">
      <alignment horizontal="center" vertical="top" wrapText="1"/>
    </xf>
    <xf numFmtId="0" fontId="0" fillId="0" borderId="10" xfId="0" applyBorder="1" applyAlignment="1" quotePrefix="1">
      <alignment horizontal="left" vertical="top" wrapText="1"/>
    </xf>
    <xf numFmtId="0" fontId="0" fillId="33" borderId="10" xfId="0" applyFill="1" applyBorder="1" applyAlignment="1" quotePrefix="1">
      <alignment horizontal="left" vertical="top" wrapText="1"/>
    </xf>
    <xf numFmtId="44" fontId="29" fillId="20" borderId="10" xfId="33" applyNumberFormat="1" applyBorder="1" applyAlignment="1" quotePrefix="1">
      <alignment horizontal="center" vertical="top"/>
    </xf>
    <xf numFmtId="0" fontId="27" fillId="33" borderId="10" xfId="0" applyFont="1" applyFill="1" applyBorder="1" applyAlignment="1">
      <alignment horizontal="center" vertical="top"/>
    </xf>
    <xf numFmtId="0" fontId="27" fillId="33" borderId="10" xfId="0" applyFont="1" applyFill="1" applyBorder="1" applyAlignment="1" quotePrefix="1">
      <alignment horizontal="left" vertical="top"/>
    </xf>
    <xf numFmtId="0" fontId="27" fillId="33" borderId="10" xfId="0" applyFont="1" applyFill="1" applyBorder="1" applyAlignment="1">
      <alignment horizontal="left" vertical="top"/>
    </xf>
    <xf numFmtId="0" fontId="27" fillId="33" borderId="10" xfId="0" applyFont="1" applyFill="1" applyBorder="1" applyAlignment="1" quotePrefix="1">
      <alignment horizontal="left" vertical="top" wrapText="1"/>
    </xf>
    <xf numFmtId="0" fontId="27" fillId="33" borderId="10" xfId="44" applyNumberFormat="1" applyFont="1" applyFill="1" applyBorder="1" applyAlignment="1">
      <alignment horizontal="center" vertical="top"/>
    </xf>
    <xf numFmtId="44" fontId="27" fillId="33" borderId="10" xfId="44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3714750</xdr:colOff>
      <xdr:row>2</xdr:row>
      <xdr:rowOff>38100</xdr:rowOff>
    </xdr:from>
    <xdr:to>
      <xdr:col>10</xdr:col>
      <xdr:colOff>5314950</xdr:colOff>
      <xdr:row>9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21375" y="685800"/>
          <a:ext cx="16002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9">
      <selection activeCell="C42" sqref="C42"/>
    </sheetView>
  </sheetViews>
  <sheetFormatPr defaultColWidth="9.140625" defaultRowHeight="12.75"/>
  <cols>
    <col min="1" max="1" width="13.00390625" style="0" customWidth="1"/>
    <col min="2" max="3" width="43.8515625" style="0" customWidth="1"/>
    <col min="4" max="4" width="12.00390625" style="0" customWidth="1"/>
    <col min="5" max="5" width="28.7109375" style="1" customWidth="1"/>
    <col min="6" max="6" width="22.7109375" style="0" customWidth="1"/>
    <col min="7" max="7" width="15.00390625" style="0" customWidth="1"/>
    <col min="8" max="8" width="16.140625" style="0" customWidth="1"/>
    <col min="9" max="10" width="14.140625" style="7" customWidth="1"/>
    <col min="11" max="11" width="82.8515625" style="0" customWidth="1"/>
  </cols>
  <sheetData>
    <row r="1" spans="1:12" s="13" customFormat="1" ht="13.5" thickBot="1">
      <c r="A1" s="10"/>
      <c r="B1" s="10"/>
      <c r="C1" s="10"/>
      <c r="D1" s="10"/>
      <c r="E1" s="11"/>
      <c r="F1" s="11"/>
      <c r="G1" s="11"/>
      <c r="H1" s="11"/>
      <c r="I1" s="11"/>
      <c r="J1" s="11"/>
      <c r="K1" s="29" t="s">
        <v>8</v>
      </c>
      <c r="L1" s="12"/>
    </row>
    <row r="2" spans="1:11" s="13" customFormat="1" ht="37.5" customHeight="1" thickBot="1">
      <c r="A2" s="5" t="s">
        <v>1</v>
      </c>
      <c r="B2" s="22" t="s">
        <v>2</v>
      </c>
      <c r="C2" s="30" t="s">
        <v>9</v>
      </c>
      <c r="D2" s="21"/>
      <c r="E2" s="21"/>
      <c r="F2" s="21"/>
      <c r="G2" s="15"/>
      <c r="H2" s="15"/>
      <c r="I2" s="15"/>
      <c r="J2" s="15"/>
      <c r="K2" s="16"/>
    </row>
    <row r="3" spans="1:11" s="13" customFormat="1" ht="23.25" customHeight="1" thickBot="1">
      <c r="A3" s="14"/>
      <c r="B3" s="17" t="s">
        <v>3</v>
      </c>
      <c r="C3" s="31" t="s">
        <v>10</v>
      </c>
      <c r="D3" s="18"/>
      <c r="E3" s="17"/>
      <c r="F3" s="17"/>
      <c r="G3" s="17"/>
      <c r="H3" s="17"/>
      <c r="I3" s="17"/>
      <c r="J3" s="17"/>
      <c r="K3" s="17"/>
    </row>
    <row r="4" spans="1:11" s="13" customFormat="1" ht="17.25" customHeight="1" thickBot="1" thickTop="1">
      <c r="A4" s="14"/>
      <c r="B4" s="17" t="s">
        <v>1</v>
      </c>
      <c r="C4" s="31" t="s">
        <v>10</v>
      </c>
      <c r="D4" s="18"/>
      <c r="E4" s="17"/>
      <c r="F4" s="17"/>
      <c r="G4" s="17"/>
      <c r="H4" s="17"/>
      <c r="I4" s="17"/>
      <c r="J4" s="17"/>
      <c r="K4" s="17"/>
    </row>
    <row r="5" spans="1:11" s="13" customFormat="1" ht="17.25" customHeight="1" thickBot="1" thickTop="1">
      <c r="A5" s="14"/>
      <c r="B5" s="17" t="s">
        <v>4</v>
      </c>
      <c r="C5" s="31" t="s">
        <v>11</v>
      </c>
      <c r="D5" s="18"/>
      <c r="E5" s="17"/>
      <c r="F5" s="17"/>
      <c r="G5" s="17"/>
      <c r="H5" s="17"/>
      <c r="I5" s="17"/>
      <c r="J5" s="17"/>
      <c r="K5" s="17"/>
    </row>
    <row r="6" spans="1:11" s="13" customFormat="1" ht="16.5" thickBot="1" thickTop="1">
      <c r="A6" s="14"/>
      <c r="B6" s="17"/>
      <c r="C6" s="18"/>
      <c r="D6" s="18"/>
      <c r="E6" s="18"/>
      <c r="F6" s="17"/>
      <c r="G6" s="17"/>
      <c r="H6" s="17"/>
      <c r="I6" s="17"/>
      <c r="J6" s="17"/>
      <c r="K6" s="17"/>
    </row>
    <row r="7" spans="1:11" s="13" customFormat="1" ht="15.75" customHeight="1" thickBot="1" thickTop="1">
      <c r="A7" s="14"/>
      <c r="B7" s="17" t="s">
        <v>5</v>
      </c>
      <c r="C7" s="31" t="s">
        <v>12</v>
      </c>
      <c r="D7" s="18"/>
      <c r="E7" s="31" t="s">
        <v>13</v>
      </c>
      <c r="F7" s="17"/>
      <c r="G7" s="17"/>
      <c r="H7" s="17"/>
      <c r="I7" s="17"/>
      <c r="J7" s="17"/>
      <c r="K7" s="17"/>
    </row>
    <row r="8" spans="1:11" s="13" customFormat="1" ht="15.75" customHeight="1" thickBot="1" thickTop="1">
      <c r="A8" s="14"/>
      <c r="B8" s="17" t="s">
        <v>6</v>
      </c>
      <c r="C8" s="19">
        <f ca="1">TODAY()</f>
        <v>42599</v>
      </c>
      <c r="D8" s="19"/>
      <c r="E8" s="20">
        <f ca="1">NOW()</f>
        <v>42599.38217546296</v>
      </c>
      <c r="F8" s="17"/>
      <c r="G8" s="17"/>
      <c r="H8" s="17"/>
      <c r="I8" s="17"/>
      <c r="J8" s="17"/>
      <c r="K8" s="17"/>
    </row>
    <row r="9" ht="13.5" thickTop="1"/>
    <row r="10" spans="1:11" ht="17.25" customHeight="1">
      <c r="A10" s="8" t="s">
        <v>0</v>
      </c>
      <c r="B10" s="32" t="s">
        <v>14</v>
      </c>
      <c r="C10" s="32" t="s">
        <v>40</v>
      </c>
      <c r="D10" s="32" t="s">
        <v>68</v>
      </c>
      <c r="E10" s="32" t="s">
        <v>69</v>
      </c>
      <c r="F10" s="32" t="s">
        <v>88</v>
      </c>
      <c r="G10" s="36" t="s">
        <v>89</v>
      </c>
      <c r="H10" s="32" t="s">
        <v>118</v>
      </c>
      <c r="I10" s="39" t="s">
        <v>137</v>
      </c>
      <c r="J10" s="9" t="s">
        <v>7</v>
      </c>
      <c r="K10" s="32" t="s">
        <v>138</v>
      </c>
    </row>
    <row r="11" spans="1:11" ht="17.25" customHeight="1">
      <c r="A11" s="2">
        <f aca="true" t="shared" si="0" ref="A11:A38">ROW(A11)-ROW($A$10)</f>
        <v>1</v>
      </c>
      <c r="B11" s="33" t="s">
        <v>15</v>
      </c>
      <c r="C11" s="33" t="s">
        <v>41</v>
      </c>
      <c r="D11" s="25">
        <v>1</v>
      </c>
      <c r="E11" s="35" t="s">
        <v>70</v>
      </c>
      <c r="F11" s="24"/>
      <c r="G11" s="37" t="s">
        <v>90</v>
      </c>
      <c r="H11" s="35" t="s">
        <v>119</v>
      </c>
      <c r="I11" s="27">
        <v>0.1</v>
      </c>
      <c r="J11" s="26">
        <f aca="true" t="shared" si="1" ref="J11:J38">I11*D11</f>
        <v>0.1</v>
      </c>
      <c r="K11" s="24"/>
    </row>
    <row r="12" spans="1:11" ht="12.75">
      <c r="A12" s="3">
        <f t="shared" si="0"/>
        <v>2</v>
      </c>
      <c r="B12" s="34" t="s">
        <v>15</v>
      </c>
      <c r="C12" s="34" t="s">
        <v>42</v>
      </c>
      <c r="D12" s="3">
        <v>2</v>
      </c>
      <c r="E12" s="34" t="s">
        <v>70</v>
      </c>
      <c r="F12" s="4"/>
      <c r="G12" s="38" t="s">
        <v>91</v>
      </c>
      <c r="H12" s="34" t="s">
        <v>119</v>
      </c>
      <c r="I12" s="28">
        <v>0.1</v>
      </c>
      <c r="J12" s="23">
        <f t="shared" si="1"/>
        <v>0.2</v>
      </c>
      <c r="K12" s="4"/>
    </row>
    <row r="13" spans="1:11" ht="17.25" customHeight="1">
      <c r="A13" s="2">
        <f t="shared" si="0"/>
        <v>3</v>
      </c>
      <c r="B13" s="33" t="s">
        <v>15</v>
      </c>
      <c r="C13" s="33" t="s">
        <v>43</v>
      </c>
      <c r="D13" s="25">
        <v>4</v>
      </c>
      <c r="E13" s="35" t="s">
        <v>70</v>
      </c>
      <c r="F13" s="24"/>
      <c r="G13" s="37" t="s">
        <v>92</v>
      </c>
      <c r="H13" s="35" t="s">
        <v>119</v>
      </c>
      <c r="I13" s="27">
        <v>0.1</v>
      </c>
      <c r="J13" s="26">
        <f t="shared" si="1"/>
        <v>0.4</v>
      </c>
      <c r="K13" s="24"/>
    </row>
    <row r="14" spans="1:11" ht="12.75">
      <c r="A14" s="3">
        <f t="shared" si="0"/>
        <v>4</v>
      </c>
      <c r="B14" s="34" t="s">
        <v>16</v>
      </c>
      <c r="C14" s="34" t="s">
        <v>44</v>
      </c>
      <c r="D14" s="3">
        <v>2</v>
      </c>
      <c r="E14" s="34" t="s">
        <v>44</v>
      </c>
      <c r="F14" s="4"/>
      <c r="G14" s="38" t="s">
        <v>93</v>
      </c>
      <c r="H14" s="34" t="s">
        <v>120</v>
      </c>
      <c r="I14" s="28">
        <v>0.54</v>
      </c>
      <c r="J14" s="23">
        <f t="shared" si="1"/>
        <v>1.08</v>
      </c>
      <c r="K14" s="4"/>
    </row>
    <row r="15" spans="1:11" ht="17.25" customHeight="1">
      <c r="A15" s="2">
        <f t="shared" si="0"/>
        <v>5</v>
      </c>
      <c r="B15" s="33" t="s">
        <v>17</v>
      </c>
      <c r="C15" s="33" t="s">
        <v>45</v>
      </c>
      <c r="D15" s="25">
        <v>2</v>
      </c>
      <c r="E15" s="35" t="s">
        <v>71</v>
      </c>
      <c r="F15" s="24"/>
      <c r="G15" s="37" t="s">
        <v>94</v>
      </c>
      <c r="H15" s="35" t="s">
        <v>121</v>
      </c>
      <c r="I15" s="27">
        <v>1.28</v>
      </c>
      <c r="J15" s="26">
        <f t="shared" si="1"/>
        <v>2.56</v>
      </c>
      <c r="K15" s="24"/>
    </row>
    <row r="16" spans="1:11" ht="89.25">
      <c r="A16" s="3">
        <f t="shared" si="0"/>
        <v>6</v>
      </c>
      <c r="B16" s="34" t="s">
        <v>18</v>
      </c>
      <c r="C16" s="34" t="s">
        <v>46</v>
      </c>
      <c r="D16" s="3">
        <v>23</v>
      </c>
      <c r="E16" s="34" t="s">
        <v>46</v>
      </c>
      <c r="F16" s="4"/>
      <c r="G16" s="38" t="s">
        <v>95</v>
      </c>
      <c r="H16" s="34" t="s">
        <v>122</v>
      </c>
      <c r="I16" s="28">
        <v>0.1</v>
      </c>
      <c r="J16" s="23">
        <f t="shared" si="1"/>
        <v>2.3000000000000003</v>
      </c>
      <c r="K16" s="4"/>
    </row>
    <row r="17" spans="1:11" ht="17.25" customHeight="1">
      <c r="A17" s="2">
        <f t="shared" si="0"/>
        <v>7</v>
      </c>
      <c r="B17" s="33" t="s">
        <v>19</v>
      </c>
      <c r="C17" s="33" t="s">
        <v>47</v>
      </c>
      <c r="D17" s="25">
        <v>1</v>
      </c>
      <c r="E17" s="35" t="s">
        <v>72</v>
      </c>
      <c r="F17" s="24"/>
      <c r="G17" s="37" t="s">
        <v>96</v>
      </c>
      <c r="H17" s="35" t="s">
        <v>123</v>
      </c>
      <c r="I17" s="27">
        <v>5.68</v>
      </c>
      <c r="J17" s="26">
        <f t="shared" si="1"/>
        <v>5.68</v>
      </c>
      <c r="K17" s="24"/>
    </row>
    <row r="18" spans="1:11" ht="12.75">
      <c r="A18" s="3">
        <f t="shared" si="0"/>
        <v>8</v>
      </c>
      <c r="B18" s="34" t="s">
        <v>20</v>
      </c>
      <c r="C18" s="34" t="s">
        <v>48</v>
      </c>
      <c r="D18" s="3">
        <v>1</v>
      </c>
      <c r="E18" s="34" t="s">
        <v>73</v>
      </c>
      <c r="F18" s="4"/>
      <c r="G18" s="38" t="s">
        <v>97</v>
      </c>
      <c r="H18" s="34" t="s">
        <v>124</v>
      </c>
      <c r="I18" s="28">
        <v>2.03</v>
      </c>
      <c r="J18" s="23">
        <f t="shared" si="1"/>
        <v>2.03</v>
      </c>
      <c r="K18" s="4"/>
    </row>
    <row r="19" spans="1:11" ht="17.25" customHeight="1">
      <c r="A19" s="2">
        <f t="shared" si="0"/>
        <v>9</v>
      </c>
      <c r="B19" s="33" t="s">
        <v>21</v>
      </c>
      <c r="C19" s="33" t="s">
        <v>49</v>
      </c>
      <c r="D19" s="25">
        <v>1</v>
      </c>
      <c r="E19" s="35" t="s">
        <v>74</v>
      </c>
      <c r="F19" s="24"/>
      <c r="G19" s="37" t="s">
        <v>98</v>
      </c>
      <c r="H19" s="35" t="s">
        <v>125</v>
      </c>
      <c r="I19" s="27">
        <v>0.63</v>
      </c>
      <c r="J19" s="26">
        <f t="shared" si="1"/>
        <v>0.63</v>
      </c>
      <c r="K19" s="24"/>
    </row>
    <row r="20" spans="1:11" ht="12.75">
      <c r="A20" s="3">
        <f t="shared" si="0"/>
        <v>10</v>
      </c>
      <c r="B20" s="34" t="s">
        <v>22</v>
      </c>
      <c r="C20" s="34" t="s">
        <v>50</v>
      </c>
      <c r="D20" s="3">
        <v>2</v>
      </c>
      <c r="E20" s="34" t="s">
        <v>75</v>
      </c>
      <c r="F20" s="4"/>
      <c r="G20" s="38" t="s">
        <v>99</v>
      </c>
      <c r="H20" s="34" t="s">
        <v>126</v>
      </c>
      <c r="I20" s="28">
        <v>0.44</v>
      </c>
      <c r="J20" s="23">
        <f t="shared" si="1"/>
        <v>0.88</v>
      </c>
      <c r="K20" s="4"/>
    </row>
    <row r="21" spans="1:11" ht="17.25" customHeight="1">
      <c r="A21" s="2">
        <f t="shared" si="0"/>
        <v>11</v>
      </c>
      <c r="B21" s="33" t="s">
        <v>23</v>
      </c>
      <c r="C21" s="33" t="s">
        <v>51</v>
      </c>
      <c r="D21" s="25">
        <v>1</v>
      </c>
      <c r="E21" s="35" t="s">
        <v>76</v>
      </c>
      <c r="F21" s="24"/>
      <c r="G21" s="37" t="s">
        <v>100</v>
      </c>
      <c r="H21" s="35" t="s">
        <v>127</v>
      </c>
      <c r="I21" s="27">
        <v>0.24</v>
      </c>
      <c r="J21" s="26">
        <f t="shared" si="1"/>
        <v>0.24</v>
      </c>
      <c r="K21" s="24"/>
    </row>
    <row r="22" spans="1:11" ht="12.75">
      <c r="A22" s="3">
        <f t="shared" si="0"/>
        <v>12</v>
      </c>
      <c r="B22" s="34" t="s">
        <v>24</v>
      </c>
      <c r="C22" s="34" t="s">
        <v>52</v>
      </c>
      <c r="D22" s="3">
        <v>3</v>
      </c>
      <c r="E22" s="34" t="s">
        <v>77</v>
      </c>
      <c r="F22" s="4"/>
      <c r="G22" s="38" t="s">
        <v>101</v>
      </c>
      <c r="H22" s="34" t="s">
        <v>128</v>
      </c>
      <c r="I22" s="28">
        <v>0.26</v>
      </c>
      <c r="J22" s="23">
        <f t="shared" si="1"/>
        <v>0.78</v>
      </c>
      <c r="K22" s="4"/>
    </row>
    <row r="23" spans="1:11" ht="17.25" customHeight="1">
      <c r="A23" s="2">
        <f t="shared" si="0"/>
        <v>13</v>
      </c>
      <c r="B23" s="33" t="s">
        <v>25</v>
      </c>
      <c r="C23" s="33" t="s">
        <v>53</v>
      </c>
      <c r="D23" s="25">
        <v>1</v>
      </c>
      <c r="E23" s="35" t="s">
        <v>78</v>
      </c>
      <c r="F23" s="24"/>
      <c r="G23" s="37" t="s">
        <v>102</v>
      </c>
      <c r="H23" s="35" t="s">
        <v>53</v>
      </c>
      <c r="I23" s="27">
        <v>58.21</v>
      </c>
      <c r="J23" s="26">
        <f t="shared" si="1"/>
        <v>58.21</v>
      </c>
      <c r="K23" s="24"/>
    </row>
    <row r="24" spans="1:11" ht="12.75">
      <c r="A24" s="3">
        <f t="shared" si="0"/>
        <v>14</v>
      </c>
      <c r="B24" s="34" t="s">
        <v>26</v>
      </c>
      <c r="C24" s="34" t="s">
        <v>54</v>
      </c>
      <c r="D24" s="3">
        <v>2</v>
      </c>
      <c r="E24" s="34" t="s">
        <v>54</v>
      </c>
      <c r="F24" s="4"/>
      <c r="G24" s="38" t="s">
        <v>103</v>
      </c>
      <c r="H24" s="34" t="s">
        <v>129</v>
      </c>
      <c r="I24" s="28">
        <v>0.21</v>
      </c>
      <c r="J24" s="23">
        <f t="shared" si="1"/>
        <v>0.42</v>
      </c>
      <c r="K24" s="4"/>
    </row>
    <row r="25" spans="1:11" ht="17.25" customHeight="1">
      <c r="A25" s="2">
        <f t="shared" si="0"/>
        <v>15</v>
      </c>
      <c r="B25" s="33" t="s">
        <v>27</v>
      </c>
      <c r="C25" s="33" t="s">
        <v>55</v>
      </c>
      <c r="D25" s="25">
        <v>1</v>
      </c>
      <c r="E25" s="35" t="s">
        <v>79</v>
      </c>
      <c r="F25" s="24"/>
      <c r="G25" s="37" t="s">
        <v>104</v>
      </c>
      <c r="H25" s="35" t="s">
        <v>130</v>
      </c>
      <c r="I25" s="27">
        <v>0.1</v>
      </c>
      <c r="J25" s="26">
        <f t="shared" si="1"/>
        <v>0.1</v>
      </c>
      <c r="K25" s="24"/>
    </row>
    <row r="26" spans="1:11" ht="12.75">
      <c r="A26" s="3">
        <f t="shared" si="0"/>
        <v>16</v>
      </c>
      <c r="B26" s="34" t="s">
        <v>28</v>
      </c>
      <c r="C26" s="34" t="s">
        <v>56</v>
      </c>
      <c r="D26" s="3">
        <v>1</v>
      </c>
      <c r="E26" s="34" t="s">
        <v>80</v>
      </c>
      <c r="F26" s="4"/>
      <c r="G26" s="38" t="s">
        <v>105</v>
      </c>
      <c r="H26" s="34" t="s">
        <v>130</v>
      </c>
      <c r="I26" s="28">
        <v>0.1</v>
      </c>
      <c r="J26" s="23">
        <f t="shared" si="1"/>
        <v>0.1</v>
      </c>
      <c r="K26" s="4"/>
    </row>
    <row r="27" spans="1:11" ht="17.25" customHeight="1">
      <c r="A27" s="2">
        <f t="shared" si="0"/>
        <v>17</v>
      </c>
      <c r="B27" s="33" t="s">
        <v>29</v>
      </c>
      <c r="C27" s="33" t="s">
        <v>57</v>
      </c>
      <c r="D27" s="25">
        <v>12</v>
      </c>
      <c r="E27" s="35" t="s">
        <v>81</v>
      </c>
      <c r="F27" s="24"/>
      <c r="G27" s="37" t="s">
        <v>106</v>
      </c>
      <c r="H27" s="35" t="s">
        <v>130</v>
      </c>
      <c r="I27" s="27">
        <v>0.1</v>
      </c>
      <c r="J27" s="26">
        <f t="shared" si="1"/>
        <v>1.2000000000000002</v>
      </c>
      <c r="K27" s="24"/>
    </row>
    <row r="28" spans="1:11" ht="12.75">
      <c r="A28" s="3">
        <f t="shared" si="0"/>
        <v>18</v>
      </c>
      <c r="B28" s="34" t="s">
        <v>30</v>
      </c>
      <c r="C28" s="34" t="s">
        <v>58</v>
      </c>
      <c r="D28" s="3">
        <v>3</v>
      </c>
      <c r="E28" s="34" t="s">
        <v>82</v>
      </c>
      <c r="F28" s="4"/>
      <c r="G28" s="38" t="s">
        <v>107</v>
      </c>
      <c r="H28" s="34" t="s">
        <v>131</v>
      </c>
      <c r="I28" s="28">
        <v>0.1</v>
      </c>
      <c r="J28" s="23">
        <f t="shared" si="1"/>
        <v>0.30000000000000004</v>
      </c>
      <c r="K28" s="4"/>
    </row>
    <row r="29" spans="1:11" ht="17.25" customHeight="1">
      <c r="A29" s="2">
        <f t="shared" si="0"/>
        <v>19</v>
      </c>
      <c r="B29" s="33" t="s">
        <v>31</v>
      </c>
      <c r="C29" s="33" t="s">
        <v>59</v>
      </c>
      <c r="D29" s="25">
        <v>1</v>
      </c>
      <c r="E29" s="35" t="s">
        <v>83</v>
      </c>
      <c r="F29" s="24"/>
      <c r="G29" s="37" t="s">
        <v>108</v>
      </c>
      <c r="H29" s="35" t="s">
        <v>131</v>
      </c>
      <c r="I29" s="27">
        <v>0.1</v>
      </c>
      <c r="J29" s="26">
        <f t="shared" si="1"/>
        <v>0.1</v>
      </c>
      <c r="K29" s="24"/>
    </row>
    <row r="30" spans="1:11" ht="12.75">
      <c r="A30" s="3">
        <f t="shared" si="0"/>
        <v>20</v>
      </c>
      <c r="B30" s="34" t="s">
        <v>27</v>
      </c>
      <c r="C30" s="34" t="s">
        <v>55</v>
      </c>
      <c r="D30" s="3">
        <v>3</v>
      </c>
      <c r="E30" s="34" t="s">
        <v>79</v>
      </c>
      <c r="F30" s="4"/>
      <c r="G30" s="38" t="s">
        <v>109</v>
      </c>
      <c r="H30" s="34" t="s">
        <v>131</v>
      </c>
      <c r="I30" s="28">
        <v>0.1</v>
      </c>
      <c r="J30" s="23">
        <f t="shared" si="1"/>
        <v>0.30000000000000004</v>
      </c>
      <c r="K30" s="4"/>
    </row>
    <row r="31" spans="1:11" ht="17.25" customHeight="1">
      <c r="A31" s="2">
        <f t="shared" si="0"/>
        <v>21</v>
      </c>
      <c r="B31" s="33" t="s">
        <v>32</v>
      </c>
      <c r="C31" s="33" t="s">
        <v>60</v>
      </c>
      <c r="D31" s="25">
        <v>1</v>
      </c>
      <c r="E31" s="35" t="s">
        <v>84</v>
      </c>
      <c r="F31" s="24"/>
      <c r="G31" s="37" t="s">
        <v>110</v>
      </c>
      <c r="H31" s="35" t="s">
        <v>132</v>
      </c>
      <c r="I31" s="27">
        <v>0.1</v>
      </c>
      <c r="J31" s="26">
        <f t="shared" si="1"/>
        <v>0.1</v>
      </c>
      <c r="K31" s="24"/>
    </row>
    <row r="32" spans="1:11" ht="12.75">
      <c r="A32" s="3">
        <f t="shared" si="0"/>
        <v>22</v>
      </c>
      <c r="B32" s="34" t="s">
        <v>33</v>
      </c>
      <c r="C32" s="34" t="s">
        <v>61</v>
      </c>
      <c r="D32" s="3">
        <v>3</v>
      </c>
      <c r="E32" s="34" t="s">
        <v>83</v>
      </c>
      <c r="F32" s="4"/>
      <c r="G32" s="38" t="s">
        <v>111</v>
      </c>
      <c r="H32" s="34" t="s">
        <v>132</v>
      </c>
      <c r="I32" s="28">
        <v>0.1</v>
      </c>
      <c r="J32" s="23">
        <f t="shared" si="1"/>
        <v>0.30000000000000004</v>
      </c>
      <c r="K32" s="4"/>
    </row>
    <row r="33" spans="1:11" ht="17.25" customHeight="1">
      <c r="A33" s="2">
        <f t="shared" si="0"/>
        <v>23</v>
      </c>
      <c r="B33" s="33" t="s">
        <v>34</v>
      </c>
      <c r="C33" s="33" t="s">
        <v>62</v>
      </c>
      <c r="D33" s="25">
        <v>2</v>
      </c>
      <c r="E33" s="35" t="s">
        <v>83</v>
      </c>
      <c r="F33" s="24"/>
      <c r="G33" s="37" t="s">
        <v>112</v>
      </c>
      <c r="H33" s="35" t="s">
        <v>132</v>
      </c>
      <c r="I33" s="27">
        <v>0.1</v>
      </c>
      <c r="J33" s="26">
        <f t="shared" si="1"/>
        <v>0.2</v>
      </c>
      <c r="K33" s="24"/>
    </row>
    <row r="34" spans="1:11" ht="63.75">
      <c r="A34" s="3">
        <f t="shared" si="0"/>
        <v>24</v>
      </c>
      <c r="B34" s="34" t="s">
        <v>35</v>
      </c>
      <c r="C34" s="34" t="s">
        <v>63</v>
      </c>
      <c r="D34" s="3">
        <v>15</v>
      </c>
      <c r="E34" s="34" t="s">
        <v>85</v>
      </c>
      <c r="F34" s="4"/>
      <c r="G34" s="38" t="s">
        <v>113</v>
      </c>
      <c r="H34" s="34" t="s">
        <v>131</v>
      </c>
      <c r="I34" s="28">
        <v>0.1</v>
      </c>
      <c r="J34" s="23">
        <f t="shared" si="1"/>
        <v>1.5</v>
      </c>
      <c r="K34" s="4"/>
    </row>
    <row r="35" spans="1:11" ht="17.25" customHeight="1">
      <c r="A35" s="2">
        <f t="shared" si="0"/>
        <v>25</v>
      </c>
      <c r="B35" s="33" t="s">
        <v>36</v>
      </c>
      <c r="C35" s="33" t="s">
        <v>64</v>
      </c>
      <c r="D35" s="25">
        <v>1</v>
      </c>
      <c r="E35" s="35" t="s">
        <v>64</v>
      </c>
      <c r="F35" s="24"/>
      <c r="G35" s="37" t="s">
        <v>114</v>
      </c>
      <c r="H35" s="35" t="s">
        <v>133</v>
      </c>
      <c r="I35" s="27">
        <v>2.64</v>
      </c>
      <c r="J35" s="26">
        <f t="shared" si="1"/>
        <v>2.64</v>
      </c>
      <c r="K35" s="24"/>
    </row>
    <row r="36" spans="1:11" ht="12.75">
      <c r="A36" s="40">
        <f t="shared" si="0"/>
        <v>26</v>
      </c>
      <c r="B36" s="41" t="s">
        <v>37</v>
      </c>
      <c r="C36" s="41" t="s">
        <v>65</v>
      </c>
      <c r="D36" s="40">
        <v>1</v>
      </c>
      <c r="E36" s="41" t="s">
        <v>65</v>
      </c>
      <c r="F36" s="42"/>
      <c r="G36" s="43" t="s">
        <v>115</v>
      </c>
      <c r="H36" s="41" t="s">
        <v>134</v>
      </c>
      <c r="I36" s="44">
        <v>2.64</v>
      </c>
      <c r="J36" s="45">
        <f t="shared" si="1"/>
        <v>2.64</v>
      </c>
      <c r="K36" s="4"/>
    </row>
    <row r="37" spans="1:11" ht="17.25" customHeight="1">
      <c r="A37" s="2">
        <f t="shared" si="0"/>
        <v>27</v>
      </c>
      <c r="B37" s="33" t="s">
        <v>38</v>
      </c>
      <c r="C37" s="33" t="s">
        <v>66</v>
      </c>
      <c r="D37" s="25">
        <v>1</v>
      </c>
      <c r="E37" s="35" t="s">
        <v>86</v>
      </c>
      <c r="F37" s="24"/>
      <c r="G37" s="37" t="s">
        <v>116</v>
      </c>
      <c r="H37" s="35" t="s">
        <v>135</v>
      </c>
      <c r="I37" s="27">
        <v>0.66</v>
      </c>
      <c r="J37" s="26">
        <f t="shared" si="1"/>
        <v>0.66</v>
      </c>
      <c r="K37" s="24"/>
    </row>
    <row r="38" spans="1:11" ht="12.75">
      <c r="A38" s="3">
        <f t="shared" si="0"/>
        <v>28</v>
      </c>
      <c r="B38" s="34" t="s">
        <v>39</v>
      </c>
      <c r="C38" s="34" t="s">
        <v>67</v>
      </c>
      <c r="D38" s="3">
        <v>1</v>
      </c>
      <c r="E38" s="34" t="s">
        <v>87</v>
      </c>
      <c r="F38" s="4"/>
      <c r="G38" s="38" t="s">
        <v>117</v>
      </c>
      <c r="H38" s="34" t="s">
        <v>136</v>
      </c>
      <c r="I38" s="28">
        <v>1.23</v>
      </c>
      <c r="J38" s="23">
        <f t="shared" si="1"/>
        <v>1.23</v>
      </c>
      <c r="K38" s="4"/>
    </row>
    <row r="39" ht="12.75">
      <c r="J39" s="7">
        <f>SUM(J11:J38)</f>
        <v>86.87999999999998</v>
      </c>
    </row>
    <row r="40" ht="12.75">
      <c r="A40" s="6"/>
    </row>
  </sheetData>
  <sheetProtection/>
  <printOptions/>
  <pageMargins left="0.75" right="0.75" top="1" bottom="1" header="0.5" footer="0.5"/>
  <pageSetup horizontalDpi="360" verticalDpi="360" orientation="landscape" paperSize="17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Altium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L. Huffman x2273 01995N</dc:creator>
  <cp:keywords/>
  <dc:description/>
  <cp:lastModifiedBy>David L. Huffman x2273 01995N</cp:lastModifiedBy>
  <cp:lastPrinted>2005-05-18T04:03:43Z</cp:lastPrinted>
  <dcterms:created xsi:type="dcterms:W3CDTF">2005-05-18T01:53:09Z</dcterms:created>
  <dcterms:modified xsi:type="dcterms:W3CDTF">2016-08-17T14:10:44Z</dcterms:modified>
  <cp:category/>
  <cp:version/>
  <cp:contentType/>
  <cp:contentStatus/>
</cp:coreProperties>
</file>