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Master Copy" sheetId="1" r:id="rId1"/>
    <sheet name="Employee 1 " sheetId="2" r:id="rId2"/>
    <sheet name="Employee 2" sheetId="3" r:id="rId3"/>
  </sheets>
  <definedNames/>
  <calcPr fullCalcOnLoad="1"/>
</workbook>
</file>

<file path=xl/comments2.xml><?xml version="1.0" encoding="utf-8"?>
<comments xmlns="http://schemas.openxmlformats.org/spreadsheetml/2006/main">
  <authors>
    <author>Human Resources</author>
  </authors>
  <commentList>
    <comment ref="L6" authorId="0">
      <text>
        <r>
          <rPr>
            <b/>
            <sz val="8"/>
            <rFont val="Tahoma"/>
            <family val="2"/>
          </rPr>
          <t>Human Resources:</t>
        </r>
        <r>
          <rPr>
            <sz val="8"/>
            <rFont val="Tahoma"/>
            <family val="2"/>
          </rPr>
          <t xml:space="preserve">
Enter Empl ID (Staff #)</t>
        </r>
      </text>
    </comment>
    <comment ref="L7" authorId="0">
      <text>
        <r>
          <rPr>
            <b/>
            <sz val="8"/>
            <rFont val="Tahoma"/>
            <family val="2"/>
          </rPr>
          <t>Human Resources:</t>
        </r>
        <r>
          <rPr>
            <sz val="8"/>
            <rFont val="Tahoma"/>
            <family val="2"/>
          </rPr>
          <t xml:space="preserve">
Enter Employee Name</t>
        </r>
      </text>
    </comment>
    <comment ref="L8" authorId="0">
      <text>
        <r>
          <rPr>
            <b/>
            <sz val="8"/>
            <rFont val="Tahoma"/>
            <family val="2"/>
          </rPr>
          <t>Human Resources:</t>
        </r>
        <r>
          <rPr>
            <sz val="8"/>
            <rFont val="Tahoma"/>
            <family val="2"/>
          </rPr>
          <t xml:space="preserve">
Enter Continuous Service date of Employee
To find out the CSD of an employee follow this link:
https://webapp.queensu.ca/hr/vacation/</t>
        </r>
      </text>
    </comment>
    <comment ref="AH9" authorId="0">
      <text>
        <r>
          <rPr>
            <b/>
            <sz val="8"/>
            <rFont val="Tahoma"/>
            <family val="2"/>
          </rPr>
          <t>Human Resources:</t>
        </r>
        <r>
          <rPr>
            <sz val="8"/>
            <rFont val="Tahoma"/>
            <family val="2"/>
          </rPr>
          <t xml:space="preserve">
Shows all time used in hours</t>
        </r>
      </text>
    </comment>
    <comment ref="AL9" authorId="0">
      <text>
        <r>
          <rPr>
            <b/>
            <sz val="8"/>
            <rFont val="Tahoma"/>
            <family val="2"/>
          </rPr>
          <t>Human Resources:</t>
        </r>
        <r>
          <rPr>
            <sz val="8"/>
            <rFont val="Tahoma"/>
            <family val="2"/>
          </rPr>
          <t xml:space="preserve">
Shows all time used in days</t>
        </r>
      </text>
    </comment>
    <comment ref="AN8" authorId="0">
      <text>
        <r>
          <rPr>
            <b/>
            <sz val="8"/>
            <rFont val="Tahoma"/>
            <family val="2"/>
          </rPr>
          <t>Human Resources:</t>
        </r>
        <r>
          <rPr>
            <sz val="8"/>
            <rFont val="Tahoma"/>
            <family val="2"/>
          </rPr>
          <t xml:space="preserve">
Enter normal work day hours for each employee
(7hrs for 35 hour work week)</t>
        </r>
      </text>
    </comment>
    <comment ref="AR2" authorId="0">
      <text>
        <r>
          <rPr>
            <b/>
            <sz val="8"/>
            <rFont val="Tahoma"/>
            <family val="2"/>
          </rPr>
          <t>Human Resources:</t>
        </r>
        <r>
          <rPr>
            <sz val="8"/>
            <rFont val="Tahoma"/>
            <family val="2"/>
          </rPr>
          <t xml:space="preserve">
Enter Lieu time carried over from previous year</t>
        </r>
      </text>
    </comment>
    <comment ref="AP2" authorId="0">
      <text>
        <r>
          <rPr>
            <b/>
            <sz val="8"/>
            <rFont val="Tahoma"/>
            <family val="2"/>
          </rPr>
          <t>Human Resources:</t>
        </r>
        <r>
          <rPr>
            <sz val="8"/>
            <rFont val="Tahoma"/>
            <family val="2"/>
          </rPr>
          <t xml:space="preserve">
Enter vacation carried over from previous year</t>
        </r>
      </text>
    </comment>
    <comment ref="AQ1" authorId="0">
      <text>
        <r>
          <rPr>
            <b/>
            <sz val="8"/>
            <rFont val="Tahoma"/>
            <family val="2"/>
          </rPr>
          <t>Human Resources:</t>
        </r>
        <r>
          <rPr>
            <sz val="8"/>
            <rFont val="Tahoma"/>
            <family val="2"/>
          </rPr>
          <t xml:space="preserve">
This column calculates vacation into hours</t>
        </r>
      </text>
    </comment>
    <comment ref="AP3" authorId="0">
      <text>
        <r>
          <rPr>
            <b/>
            <sz val="8"/>
            <rFont val="Tahoma"/>
            <family val="2"/>
          </rPr>
          <t>Human Resources:</t>
        </r>
        <r>
          <rPr>
            <sz val="8"/>
            <rFont val="Tahoma"/>
            <family val="2"/>
          </rPr>
          <t xml:space="preserve">
Enter current year's vacation entitlement</t>
        </r>
      </text>
    </comment>
    <comment ref="AO11" authorId="0">
      <text>
        <r>
          <rPr>
            <b/>
            <sz val="8"/>
            <rFont val="Tahoma"/>
            <family val="2"/>
          </rPr>
          <t>Human Resources:</t>
        </r>
        <r>
          <rPr>
            <sz val="8"/>
            <rFont val="Tahoma"/>
            <family val="2"/>
          </rPr>
          <t xml:space="preserve">
Captures compassionate, bereavement or other time used</t>
        </r>
      </text>
    </comment>
    <comment ref="AR13" authorId="0">
      <text>
        <r>
          <rPr>
            <b/>
            <sz val="8"/>
            <rFont val="Tahoma"/>
            <family val="2"/>
          </rPr>
          <t>Human Resources:</t>
        </r>
        <r>
          <rPr>
            <sz val="8"/>
            <rFont val="Tahoma"/>
            <family val="2"/>
          </rPr>
          <t xml:space="preserve">
Balances are automatically adjusted as time is earned or used</t>
        </r>
      </text>
    </comment>
    <comment ref="W13" authorId="0">
      <text>
        <r>
          <rPr>
            <b/>
            <sz val="8"/>
            <rFont val="Tahoma"/>
            <family val="2"/>
          </rPr>
          <t>Human Resources:</t>
        </r>
        <r>
          <rPr>
            <sz val="8"/>
            <rFont val="Tahoma"/>
            <family val="2"/>
          </rPr>
          <t xml:space="preserve">
For overtime worked enter hours earned in brackets.
Note: Amount entered must be calculated overtime (hrs. x 1.5 or 2)</t>
        </r>
      </text>
    </comment>
    <comment ref="X18" authorId="0">
      <text>
        <r>
          <rPr>
            <b/>
            <sz val="8"/>
            <rFont val="Tahoma"/>
            <family val="2"/>
          </rPr>
          <t>Human Resources:</t>
        </r>
        <r>
          <rPr>
            <sz val="8"/>
            <rFont val="Tahoma"/>
            <family val="2"/>
          </rPr>
          <t xml:space="preserve">
Enter leave type taken by letter (L=Lieu)</t>
        </r>
      </text>
    </comment>
    <comment ref="X19" authorId="0">
      <text>
        <r>
          <rPr>
            <b/>
            <sz val="8"/>
            <rFont val="Tahoma"/>
            <family val="2"/>
          </rPr>
          <t>Human Resources:</t>
        </r>
        <r>
          <rPr>
            <sz val="8"/>
            <rFont val="Tahoma"/>
            <family val="2"/>
          </rPr>
          <t xml:space="preserve">
For Lieu time taken, enter number of hours used.</t>
        </r>
      </text>
    </comment>
    <comment ref="D12" authorId="0">
      <text>
        <r>
          <rPr>
            <b/>
            <sz val="8"/>
            <rFont val="Tahoma"/>
            <family val="2"/>
          </rPr>
          <t>Human Resources:</t>
        </r>
        <r>
          <rPr>
            <sz val="8"/>
            <rFont val="Tahoma"/>
            <family val="2"/>
          </rPr>
          <t xml:space="preserve">
Enter type of leave by using letters indicated above</t>
        </r>
      </text>
    </comment>
  </commentList>
</comments>
</file>

<file path=xl/comments3.xml><?xml version="1.0" encoding="utf-8"?>
<comments xmlns="http://schemas.openxmlformats.org/spreadsheetml/2006/main">
  <authors>
    <author> </author>
  </authors>
  <commentList>
    <comment ref="L6" authorId="0">
      <text>
        <r>
          <rPr>
            <b/>
            <sz val="8"/>
            <rFont val="Tahoma"/>
            <family val="2"/>
          </rPr>
          <t xml:space="preserve"> #1</t>
        </r>
        <r>
          <rPr>
            <sz val="8"/>
            <rFont val="Tahoma"/>
            <family val="2"/>
          </rPr>
          <t xml:space="preserve">
</t>
        </r>
      </text>
    </comment>
    <comment ref="AP2" authorId="0">
      <text>
        <r>
          <rPr>
            <b/>
            <sz val="8"/>
            <rFont val="Tahoma"/>
            <family val="2"/>
          </rPr>
          <t xml:space="preserve"> #3</t>
        </r>
      </text>
    </comment>
    <comment ref="AP3" authorId="0">
      <text>
        <r>
          <rPr>
            <b/>
            <sz val="8"/>
            <rFont val="Tahoma"/>
            <family val="2"/>
          </rPr>
          <t xml:space="preserve"> #4</t>
        </r>
      </text>
    </comment>
    <comment ref="AP4" authorId="0">
      <text>
        <r>
          <rPr>
            <b/>
            <sz val="8"/>
            <rFont val="Tahoma"/>
            <family val="2"/>
          </rPr>
          <t xml:space="preserve"> #5</t>
        </r>
      </text>
    </comment>
    <comment ref="AP5" authorId="0">
      <text>
        <r>
          <rPr>
            <b/>
            <sz val="8"/>
            <rFont val="Tahoma"/>
            <family val="2"/>
          </rPr>
          <t xml:space="preserve"> #6</t>
        </r>
      </text>
    </comment>
    <comment ref="U9" authorId="0">
      <text>
        <r>
          <rPr>
            <b/>
            <sz val="8"/>
            <rFont val="Tahoma"/>
            <family val="2"/>
          </rPr>
          <t xml:space="preserve"> #7</t>
        </r>
      </text>
    </comment>
    <comment ref="AK11" authorId="0">
      <text>
        <r>
          <rPr>
            <b/>
            <sz val="8"/>
            <rFont val="Tahoma"/>
            <family val="2"/>
          </rPr>
          <t xml:space="preserve"> #10</t>
        </r>
        <r>
          <rPr>
            <sz val="8"/>
            <rFont val="Tahoma"/>
            <family val="2"/>
          </rPr>
          <t xml:space="preserve">
</t>
        </r>
      </text>
    </comment>
    <comment ref="AR36" authorId="0">
      <text>
        <r>
          <rPr>
            <b/>
            <sz val="8"/>
            <rFont val="Tahoma"/>
            <family val="2"/>
          </rPr>
          <t xml:space="preserve"> #11</t>
        </r>
      </text>
    </comment>
    <comment ref="AN8" authorId="0">
      <text>
        <r>
          <rPr>
            <b/>
            <sz val="8"/>
            <rFont val="Tahoma"/>
            <family val="2"/>
          </rPr>
          <t xml:space="preserve"> #2</t>
        </r>
      </text>
    </comment>
  </commentList>
</comments>
</file>

<file path=xl/sharedStrings.xml><?xml version="1.0" encoding="utf-8"?>
<sst xmlns="http://schemas.openxmlformats.org/spreadsheetml/2006/main" count="291" uniqueCount="60">
  <si>
    <t>Vac</t>
  </si>
  <si>
    <t>Lieu</t>
  </si>
  <si>
    <t xml:space="preserve"> Plus vacation entitlement</t>
  </si>
  <si>
    <t xml:space="preserve">    </t>
  </si>
  <si>
    <t>Less borrowed vacation</t>
  </si>
  <si>
    <t>days</t>
  </si>
  <si>
    <t>hours</t>
  </si>
  <si>
    <t>Name:</t>
  </si>
  <si>
    <t>Day calc based on</t>
  </si>
  <si>
    <t>hours per day</t>
  </si>
  <si>
    <t>Total Hours</t>
  </si>
  <si>
    <t>Total Days</t>
  </si>
  <si>
    <t>Vacation</t>
  </si>
  <si>
    <t>Input in the second row of each month the number of hours used - For hours earned enter in brackets (earned)</t>
  </si>
  <si>
    <t>remaining</t>
  </si>
  <si>
    <t>Sick</t>
  </si>
  <si>
    <t>Other</t>
  </si>
  <si>
    <t>Comments</t>
  </si>
  <si>
    <t>JAN</t>
  </si>
  <si>
    <t>absence</t>
  </si>
  <si>
    <t>FEB</t>
  </si>
  <si>
    <t>MAR</t>
  </si>
  <si>
    <t>APR</t>
  </si>
  <si>
    <t>MAY</t>
  </si>
  <si>
    <t>JUNE</t>
  </si>
  <si>
    <t>JULY</t>
  </si>
  <si>
    <t>AUG</t>
  </si>
  <si>
    <t>SEP</t>
  </si>
  <si>
    <t>OCT</t>
  </si>
  <si>
    <t>NOV</t>
  </si>
  <si>
    <t>DEC</t>
  </si>
  <si>
    <t>TOTALS :</t>
  </si>
  <si>
    <t xml:space="preserve"> Stat Holiday</t>
  </si>
  <si>
    <t xml:space="preserve"> Univ. Closed</t>
  </si>
  <si>
    <t>Continuous Service Date:</t>
  </si>
  <si>
    <t>Empl ID:</t>
  </si>
  <si>
    <t>Input in the top row of each month:  s=sick  v=vacation  o=other  b=bereave  c=compassionate  L=Lieu</t>
  </si>
  <si>
    <t>Weekend</t>
  </si>
  <si>
    <t>Vac in hrs</t>
  </si>
  <si>
    <t>Input in the top row of each month:  s=sick  v=vacation  o=other  b=bereavement  c=compassionate  L=Lieu</t>
  </si>
  <si>
    <t>To begin using the spreadsheet, follow the instructions below:</t>
  </si>
  <si>
    <t>will simply be the date of hire. If the employee has had multiple hiring events, the Human Resources department should be contacted to determine the correct CSD.</t>
  </si>
  <si>
    <r>
      <rPr>
        <b/>
        <sz val="10"/>
        <rFont val="Arial"/>
        <family val="2"/>
      </rPr>
      <t>1)</t>
    </r>
    <r>
      <rPr>
        <sz val="10"/>
        <rFont val="Arial"/>
        <family val="2"/>
      </rPr>
      <t xml:space="preserve"> Enter Empl ID, Name and CSD. Empl ID is the new PeopleSoft term used to identify Staff Number. The CSD (Continuous Service Date), for many employees, </t>
    </r>
  </si>
  <si>
    <t>https://webapp.queensu.ca/hr/vacation/</t>
  </si>
  <si>
    <r>
      <t xml:space="preserve">3) </t>
    </r>
    <r>
      <rPr>
        <sz val="10"/>
        <rFont val="Arial"/>
        <family val="2"/>
      </rPr>
      <t>Enter carry over vacation (if applicable) from previous year(s).</t>
    </r>
  </si>
  <si>
    <r>
      <t xml:space="preserve">4) </t>
    </r>
    <r>
      <rPr>
        <sz val="10"/>
        <rFont val="Arial"/>
        <family val="2"/>
      </rPr>
      <t>Enter current vacation allotment. To determine the correct vacation allotment, use the vacation calculator located on the Human Resources website:</t>
    </r>
  </si>
  <si>
    <r>
      <t xml:space="preserve">5) </t>
    </r>
    <r>
      <rPr>
        <sz val="10"/>
        <rFont val="Arial"/>
        <family val="2"/>
      </rPr>
      <t>Enter any borrowed vacation from previous year.</t>
    </r>
  </si>
  <si>
    <r>
      <t xml:space="preserve">6) </t>
    </r>
    <r>
      <rPr>
        <sz val="10"/>
        <rFont val="Arial"/>
        <family val="2"/>
      </rPr>
      <t>Once the above information has been entered, the current year's entitlement will automatically populate.</t>
    </r>
  </si>
  <si>
    <r>
      <rPr>
        <b/>
        <sz val="10"/>
        <rFont val="Arial"/>
        <family val="2"/>
      </rPr>
      <t xml:space="preserve">7) </t>
    </r>
    <r>
      <rPr>
        <sz val="10"/>
        <rFont val="Arial"/>
        <family val="2"/>
      </rPr>
      <t xml:space="preserve">As leave days are taken, simply enter the leave reason by letter and the hours below. Note the various types of leaves and enter the letter associated with each leave. </t>
    </r>
  </si>
  <si>
    <r>
      <rPr>
        <b/>
        <sz val="10"/>
        <rFont val="Arial"/>
        <family val="2"/>
      </rPr>
      <t xml:space="preserve">8) </t>
    </r>
    <r>
      <rPr>
        <sz val="10"/>
        <rFont val="Arial"/>
        <family val="2"/>
      </rPr>
      <t xml:space="preserve">For overtime worked, enter hours earned in brackets. The amount entered should be calculated to reflect how much the employee will be compensated. (i.e. time and one half, double time, etc.) </t>
    </r>
  </si>
  <si>
    <r>
      <t xml:space="preserve">9) </t>
    </r>
    <r>
      <rPr>
        <sz val="10"/>
        <rFont val="Arial"/>
        <family val="2"/>
      </rPr>
      <t>If overtime is taken in Lieu, enter the reason letter L and number of hours without brackets.</t>
    </r>
  </si>
  <si>
    <r>
      <rPr>
        <b/>
        <sz val="10"/>
        <rFont val="Arial"/>
        <family val="2"/>
      </rPr>
      <t xml:space="preserve">10) </t>
    </r>
    <r>
      <rPr>
        <sz val="10"/>
        <rFont val="Arial"/>
        <family val="2"/>
      </rPr>
      <t xml:space="preserve">The "other" column encompasses bereavement, compassionate and other time used. </t>
    </r>
  </si>
  <si>
    <r>
      <t xml:space="preserve">11) </t>
    </r>
    <r>
      <rPr>
        <sz val="10"/>
        <rFont val="Arial"/>
        <family val="2"/>
      </rPr>
      <t xml:space="preserve">Balances are automatically adjusted as time is entered/ used. </t>
    </r>
  </si>
  <si>
    <r>
      <t xml:space="preserve">2) </t>
    </r>
    <r>
      <rPr>
        <sz val="10"/>
        <rFont val="Arial"/>
        <family val="2"/>
      </rPr>
      <t>Enter employee's regular work day in hours.</t>
    </r>
    <r>
      <rPr>
        <b/>
        <sz val="10"/>
        <rFont val="Arial"/>
        <family val="2"/>
      </rPr>
      <t xml:space="preserve">  </t>
    </r>
  </si>
  <si>
    <t xml:space="preserve">*The time tracking spreadsheet is a resource for departments to use to record time.  Depending on the employee class, time must be entered in Human Resources PeopleSoft Timesheet using the appropriate Time Reporting Code.    </t>
  </si>
  <si>
    <t>Leave types should be understood before entering leave. For further understanding of leave policies, visit the HR website or the appropriate Collective Agreement.</t>
  </si>
  <si>
    <t>See the overtime policy or Collective Agreement to determine the appropriate calculation:</t>
  </si>
  <si>
    <t>Carry over from 2018</t>
  </si>
  <si>
    <t>= 2019 Entitlement</t>
  </si>
  <si>
    <t>Billable Hours-2019</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</si>
</sst>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_);[Red]\(#,##0.0\)"/>
    <numFmt numFmtId="175" formatCode="&quot;Yes&quot;;&quot;Yes&quot;;&quot;No&quot;"/>
    <numFmt numFmtId="176" formatCode="&quot;True&quot;;&quot;True&quot;;&quot;False&quot;"/>
    <numFmt numFmtId="177" formatCode="&quot;On&quot;;&quot;On&quot;;&quot;Off&quot;"/>
    <numFmt numFmtId="178" formatCode="[$€-2]\ #,##0.00_);[Red]\([$€-2]\ #,##0.00\)"/>
  </numFmts>
  <fonts count="47">
    <font>
      <sz val="10"/>
      <name val="Arial"/>
      <family val="0"/>
    </font>
    <font>
      <b/>
      <sz val="10"/>
      <name val="Arial"/>
      <family val="2"/>
    </font>
    <font>
      <b/>
      <sz val="10"/>
      <color indexed="12"/>
      <name val="Arial"/>
      <family val="2"/>
    </font>
    <font>
      <b/>
      <sz val="10"/>
      <color indexed="10"/>
      <name val="Arial"/>
      <family val="2"/>
    </font>
    <font>
      <b/>
      <sz val="10"/>
      <color indexed="57"/>
      <name val="Arial"/>
      <family val="2"/>
    </font>
    <font>
      <sz val="8"/>
      <name val="Tahoma"/>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lightHorizontal">
        <bgColor indexed="14"/>
      </patternFill>
    </fill>
    <fill>
      <patternFill patternType="solid">
        <fgColor indexed="15"/>
        <bgColor indexed="64"/>
      </patternFill>
    </fill>
    <fill>
      <patternFill patternType="lightGrid">
        <bgColor indexed="47"/>
      </patternFill>
    </fill>
    <fill>
      <patternFill patternType="solid">
        <fgColor rgb="FF64EAE4"/>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thin"/>
      <right style="thin"/>
      <top style="medium"/>
      <bottom>
        <color indexed="63"/>
      </bottom>
    </border>
    <border>
      <left>
        <color indexed="63"/>
      </left>
      <right style="thin"/>
      <top style="medium"/>
      <bottom>
        <color indexed="63"/>
      </bottom>
    </border>
    <border>
      <left style="medium"/>
      <right>
        <color indexed="63"/>
      </right>
      <top style="medium"/>
      <bottom style="thin"/>
    </border>
    <border>
      <left>
        <color indexed="63"/>
      </left>
      <right style="thin"/>
      <top style="thin"/>
      <bottom style="thin"/>
    </border>
    <border>
      <left>
        <color indexed="63"/>
      </left>
      <right style="thin"/>
      <top>
        <color indexed="63"/>
      </top>
      <bottom>
        <color indexed="63"/>
      </bottom>
    </border>
    <border>
      <left style="medium"/>
      <right>
        <color indexed="63"/>
      </right>
      <top>
        <color indexed="63"/>
      </top>
      <bottom>
        <color indexed="63"/>
      </bottom>
    </border>
    <border>
      <left style="thin"/>
      <right style="thin"/>
      <top>
        <color indexed="63"/>
      </top>
      <bottom>
        <color indexed="63"/>
      </bottom>
    </border>
    <border>
      <left style="medium"/>
      <right style="thin"/>
      <top style="thin"/>
      <bottom>
        <color indexed="63"/>
      </bottom>
    </border>
    <border>
      <left style="medium"/>
      <right>
        <color indexed="63"/>
      </right>
      <top style="thin"/>
      <bottom>
        <color indexed="63"/>
      </bottom>
    </border>
    <border>
      <left style="thin"/>
      <right style="thin"/>
      <top>
        <color indexed="63"/>
      </top>
      <bottom style="double"/>
    </border>
    <border>
      <left style="medium"/>
      <right>
        <color indexed="63"/>
      </right>
      <top style="thin"/>
      <bottom style="thin"/>
    </border>
    <border>
      <left style="thin"/>
      <right style="thin"/>
      <top>
        <color indexed="63"/>
      </top>
      <bottom style="thin"/>
    </border>
    <border>
      <left style="thin"/>
      <right style="thin"/>
      <top>
        <color indexed="63"/>
      </top>
      <bottom style="medium"/>
    </border>
    <border>
      <left style="thin"/>
      <right>
        <color indexed="63"/>
      </right>
      <top>
        <color indexed="63"/>
      </top>
      <bottom style="medium"/>
    </border>
    <border>
      <left style="medium"/>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26">
    <xf numFmtId="0" fontId="0" fillId="0" borderId="0" xfId="0" applyAlignment="1">
      <alignment/>
    </xf>
    <xf numFmtId="0" fontId="1" fillId="33" borderId="0" xfId="0" applyFont="1" applyFill="1" applyAlignment="1">
      <alignment/>
    </xf>
    <xf numFmtId="0" fontId="0" fillId="33" borderId="0" xfId="0" applyFont="1" applyFill="1" applyAlignment="1">
      <alignment/>
    </xf>
    <xf numFmtId="0" fontId="1" fillId="33" borderId="10" xfId="0" applyFont="1" applyFill="1" applyBorder="1" applyAlignment="1">
      <alignment/>
    </xf>
    <xf numFmtId="0" fontId="1" fillId="33" borderId="11" xfId="0" applyFont="1" applyFill="1" applyBorder="1" applyAlignment="1">
      <alignment/>
    </xf>
    <xf numFmtId="0" fontId="1" fillId="33" borderId="10" xfId="0" applyFont="1" applyFill="1" applyBorder="1" applyAlignment="1">
      <alignment horizontal="right"/>
    </xf>
    <xf numFmtId="172" fontId="1" fillId="33" borderId="12" xfId="42" applyNumberFormat="1" applyFont="1" applyFill="1" applyBorder="1" applyAlignment="1" applyProtection="1">
      <alignment/>
      <protection locked="0"/>
    </xf>
    <xf numFmtId="0" fontId="1" fillId="33" borderId="13" xfId="0" applyFont="1" applyFill="1" applyBorder="1" applyAlignment="1" quotePrefix="1">
      <alignment/>
    </xf>
    <xf numFmtId="0" fontId="1" fillId="33" borderId="14" xfId="0" applyFont="1" applyFill="1" applyBorder="1" applyAlignment="1">
      <alignment/>
    </xf>
    <xf numFmtId="0" fontId="1" fillId="33" borderId="13" xfId="0" applyFont="1" applyFill="1" applyBorder="1" applyAlignment="1">
      <alignment horizontal="right"/>
    </xf>
    <xf numFmtId="0" fontId="1" fillId="33" borderId="15" xfId="0" applyFont="1" applyFill="1" applyBorder="1" applyAlignment="1" quotePrefix="1">
      <alignment/>
    </xf>
    <xf numFmtId="0" fontId="1" fillId="33" borderId="0" xfId="0" applyFont="1" applyFill="1" applyBorder="1" applyAlignment="1">
      <alignment/>
    </xf>
    <xf numFmtId="0" fontId="1" fillId="33" borderId="15" xfId="0" applyFont="1" applyFill="1" applyBorder="1" applyAlignment="1">
      <alignment horizontal="right"/>
    </xf>
    <xf numFmtId="172" fontId="1" fillId="33" borderId="16" xfId="42" applyNumberFormat="1" applyFont="1" applyFill="1" applyBorder="1" applyAlignment="1" applyProtection="1">
      <alignment/>
      <protection locked="0"/>
    </xf>
    <xf numFmtId="0" fontId="1" fillId="33" borderId="13" xfId="0" applyFont="1" applyFill="1" applyBorder="1" applyAlignment="1" quotePrefix="1">
      <alignment horizontal="right"/>
    </xf>
    <xf numFmtId="172" fontId="1" fillId="33" borderId="12" xfId="42" applyNumberFormat="1" applyFont="1" applyFill="1" applyBorder="1" applyAlignment="1">
      <alignment/>
    </xf>
    <xf numFmtId="0" fontId="2" fillId="33" borderId="0" xfId="0" applyFont="1" applyFill="1" applyAlignment="1">
      <alignment/>
    </xf>
    <xf numFmtId="0" fontId="2" fillId="33" borderId="0" xfId="0" applyFont="1" applyFill="1" applyAlignment="1">
      <alignment horizontal="right"/>
    </xf>
    <xf numFmtId="0" fontId="3" fillId="33" borderId="0" xfId="0" applyFont="1" applyFill="1" applyAlignment="1">
      <alignment horizontal="right"/>
    </xf>
    <xf numFmtId="0" fontId="1" fillId="33" borderId="0" xfId="0" applyFont="1" applyFill="1" applyAlignment="1">
      <alignment horizontal="right"/>
    </xf>
    <xf numFmtId="0" fontId="1" fillId="34" borderId="17" xfId="0" applyFont="1" applyFill="1" applyBorder="1" applyAlignment="1" applyProtection="1">
      <alignment/>
      <protection locked="0"/>
    </xf>
    <xf numFmtId="0" fontId="0" fillId="34" borderId="18" xfId="0" applyFont="1" applyFill="1" applyBorder="1" applyAlignment="1" applyProtection="1">
      <alignment/>
      <protection locked="0"/>
    </xf>
    <xf numFmtId="0" fontId="0" fillId="34" borderId="19" xfId="0" applyFont="1" applyFill="1" applyBorder="1" applyAlignment="1" applyProtection="1">
      <alignment/>
      <protection locked="0"/>
    </xf>
    <xf numFmtId="0" fontId="1" fillId="33" borderId="20" xfId="0" applyFont="1" applyFill="1" applyBorder="1" applyAlignment="1">
      <alignment/>
    </xf>
    <xf numFmtId="0" fontId="3" fillId="34" borderId="21" xfId="0" applyFont="1" applyFill="1" applyBorder="1" applyAlignment="1" applyProtection="1">
      <alignment/>
      <protection locked="0"/>
    </xf>
    <xf numFmtId="0" fontId="1" fillId="33" borderId="22" xfId="0" applyFont="1" applyFill="1" applyBorder="1" applyAlignment="1">
      <alignment/>
    </xf>
    <xf numFmtId="0" fontId="1" fillId="33" borderId="23" xfId="0" applyFont="1" applyFill="1" applyBorder="1" applyAlignment="1">
      <alignment/>
    </xf>
    <xf numFmtId="0" fontId="0" fillId="33" borderId="0" xfId="0" applyFont="1" applyFill="1" applyBorder="1" applyAlignment="1">
      <alignment/>
    </xf>
    <xf numFmtId="0" fontId="0" fillId="33" borderId="24" xfId="0" applyFont="1" applyFill="1" applyBorder="1" applyAlignment="1">
      <alignment/>
    </xf>
    <xf numFmtId="0" fontId="1" fillId="33" borderId="24" xfId="0" applyFont="1" applyFill="1" applyBorder="1" applyAlignment="1">
      <alignment/>
    </xf>
    <xf numFmtId="0" fontId="3" fillId="33" borderId="25" xfId="0" applyFont="1" applyFill="1" applyBorder="1" applyAlignment="1">
      <alignment/>
    </xf>
    <xf numFmtId="0" fontId="3" fillId="33" borderId="24" xfId="0" applyFont="1" applyFill="1" applyBorder="1" applyAlignment="1">
      <alignment/>
    </xf>
    <xf numFmtId="0" fontId="3" fillId="33" borderId="26" xfId="0" applyFont="1" applyFill="1" applyBorder="1" applyAlignment="1">
      <alignment/>
    </xf>
    <xf numFmtId="0" fontId="2" fillId="33" borderId="22" xfId="0" applyFont="1" applyFill="1" applyBorder="1" applyAlignment="1">
      <alignment/>
    </xf>
    <xf numFmtId="0" fontId="1" fillId="33" borderId="27" xfId="0" applyFont="1" applyFill="1" applyBorder="1" applyAlignment="1">
      <alignment/>
    </xf>
    <xf numFmtId="0" fontId="1" fillId="33" borderId="16" xfId="0" applyFont="1" applyFill="1" applyBorder="1" applyAlignment="1">
      <alignment/>
    </xf>
    <xf numFmtId="0" fontId="3" fillId="33" borderId="13" xfId="0" applyFont="1" applyFill="1" applyBorder="1" applyAlignment="1">
      <alignment/>
    </xf>
    <xf numFmtId="0" fontId="3" fillId="33" borderId="14" xfId="0" applyFont="1" applyFill="1" applyBorder="1" applyAlignment="1">
      <alignment/>
    </xf>
    <xf numFmtId="0" fontId="3" fillId="33" borderId="28" xfId="0" applyFont="1" applyFill="1" applyBorder="1" applyAlignment="1">
      <alignment/>
    </xf>
    <xf numFmtId="0" fontId="2" fillId="33" borderId="29" xfId="0" applyFont="1" applyFill="1" applyBorder="1" applyAlignment="1">
      <alignment/>
    </xf>
    <xf numFmtId="0" fontId="2" fillId="33" borderId="0" xfId="0" applyFont="1" applyFill="1" applyBorder="1" applyAlignment="1">
      <alignment/>
    </xf>
    <xf numFmtId="0" fontId="2" fillId="33" borderId="30" xfId="0" applyFont="1" applyFill="1" applyBorder="1" applyAlignment="1">
      <alignment/>
    </xf>
    <xf numFmtId="0" fontId="3" fillId="33" borderId="30" xfId="0" applyFont="1" applyFill="1" applyBorder="1" applyAlignment="1">
      <alignment/>
    </xf>
    <xf numFmtId="0" fontId="1" fillId="33" borderId="31" xfId="0" applyFont="1" applyFill="1" applyBorder="1" applyAlignment="1">
      <alignment/>
    </xf>
    <xf numFmtId="0" fontId="4" fillId="33" borderId="32" xfId="0" applyFont="1" applyFill="1" applyBorder="1" applyAlignment="1">
      <alignment/>
    </xf>
    <xf numFmtId="0" fontId="4" fillId="33" borderId="16" xfId="0" applyFont="1" applyFill="1" applyBorder="1" applyAlignment="1">
      <alignment/>
    </xf>
    <xf numFmtId="0" fontId="4" fillId="33" borderId="20" xfId="0" applyFont="1" applyFill="1" applyBorder="1" applyAlignment="1">
      <alignment/>
    </xf>
    <xf numFmtId="0" fontId="4" fillId="33" borderId="10" xfId="0" applyFont="1" applyFill="1" applyBorder="1" applyAlignment="1">
      <alignment/>
    </xf>
    <xf numFmtId="0" fontId="3" fillId="33" borderId="31" xfId="0" applyFont="1" applyFill="1" applyBorder="1" applyAlignment="1">
      <alignment/>
    </xf>
    <xf numFmtId="0" fontId="3" fillId="33" borderId="29" xfId="0" applyFont="1" applyFill="1" applyBorder="1" applyAlignment="1">
      <alignment/>
    </xf>
    <xf numFmtId="0" fontId="2" fillId="33" borderId="16" xfId="0" applyFont="1" applyFill="1" applyBorder="1" applyAlignment="1">
      <alignment/>
    </xf>
    <xf numFmtId="0" fontId="2" fillId="33" borderId="20" xfId="0" applyFont="1" applyFill="1" applyBorder="1" applyAlignment="1">
      <alignment/>
    </xf>
    <xf numFmtId="0" fontId="2" fillId="33" borderId="11" xfId="0" applyFont="1" applyFill="1" applyBorder="1" applyAlignment="1">
      <alignment/>
    </xf>
    <xf numFmtId="0" fontId="2" fillId="33" borderId="10" xfId="0" applyFont="1" applyFill="1" applyBorder="1" applyAlignment="1">
      <alignment/>
    </xf>
    <xf numFmtId="0" fontId="2" fillId="33" borderId="33" xfId="0" applyFont="1" applyFill="1" applyBorder="1" applyAlignment="1">
      <alignment/>
    </xf>
    <xf numFmtId="0" fontId="3" fillId="33" borderId="33" xfId="0" applyFont="1" applyFill="1" applyBorder="1" applyAlignment="1">
      <alignment/>
    </xf>
    <xf numFmtId="0" fontId="4" fillId="33" borderId="34" xfId="0" applyFont="1" applyFill="1" applyBorder="1" applyAlignment="1">
      <alignment/>
    </xf>
    <xf numFmtId="0" fontId="4" fillId="33" borderId="0" xfId="0" applyFont="1" applyFill="1" applyAlignment="1">
      <alignment/>
    </xf>
    <xf numFmtId="0" fontId="1" fillId="33" borderId="12" xfId="0" applyFont="1" applyFill="1" applyBorder="1" applyAlignment="1">
      <alignment/>
    </xf>
    <xf numFmtId="0" fontId="2" fillId="33" borderId="12" xfId="0" applyFont="1" applyFill="1" applyBorder="1" applyAlignment="1">
      <alignment/>
    </xf>
    <xf numFmtId="2" fontId="2" fillId="33" borderId="16" xfId="0" applyNumberFormat="1" applyFont="1" applyFill="1" applyBorder="1" applyAlignment="1">
      <alignment/>
    </xf>
    <xf numFmtId="2" fontId="2" fillId="33" borderId="20" xfId="0" applyNumberFormat="1" applyFont="1" applyFill="1" applyBorder="1" applyAlignment="1" quotePrefix="1">
      <alignment/>
    </xf>
    <xf numFmtId="2" fontId="2" fillId="33" borderId="10" xfId="0" applyNumberFormat="1" applyFont="1" applyFill="1" applyBorder="1" applyAlignment="1">
      <alignment/>
    </xf>
    <xf numFmtId="2" fontId="1" fillId="33" borderId="35" xfId="0" applyNumberFormat="1" applyFont="1" applyFill="1" applyBorder="1" applyAlignment="1">
      <alignment/>
    </xf>
    <xf numFmtId="2" fontId="3" fillId="33" borderId="35" xfId="0" applyNumberFormat="1" applyFont="1" applyFill="1" applyBorder="1" applyAlignment="1">
      <alignment/>
    </xf>
    <xf numFmtId="0" fontId="0" fillId="33" borderId="36" xfId="0" applyFont="1" applyFill="1" applyBorder="1" applyAlignment="1" applyProtection="1">
      <alignment/>
      <protection locked="0"/>
    </xf>
    <xf numFmtId="0" fontId="3" fillId="33" borderId="12" xfId="0" applyFont="1" applyFill="1" applyBorder="1" applyAlignment="1">
      <alignment/>
    </xf>
    <xf numFmtId="2" fontId="3" fillId="33" borderId="23" xfId="0" applyNumberFormat="1" applyFont="1" applyFill="1" applyBorder="1" applyAlignment="1" quotePrefix="1">
      <alignment/>
    </xf>
    <xf numFmtId="2" fontId="3" fillId="33" borderId="36" xfId="0" applyNumberFormat="1" applyFont="1" applyFill="1" applyBorder="1" applyAlignment="1" quotePrefix="1">
      <alignment/>
    </xf>
    <xf numFmtId="2" fontId="2" fillId="33" borderId="36" xfId="0" applyNumberFormat="1" applyFont="1" applyFill="1" applyBorder="1" applyAlignment="1" quotePrefix="1">
      <alignment/>
    </xf>
    <xf numFmtId="2" fontId="2" fillId="33" borderId="21" xfId="0" applyNumberFormat="1" applyFont="1" applyFill="1" applyBorder="1" applyAlignment="1" quotePrefix="1">
      <alignment/>
    </xf>
    <xf numFmtId="2" fontId="3" fillId="33" borderId="20" xfId="0" applyNumberFormat="1" applyFont="1" applyFill="1" applyBorder="1" applyAlignment="1" quotePrefix="1">
      <alignment/>
    </xf>
    <xf numFmtId="2" fontId="3" fillId="33" borderId="16" xfId="0" applyNumberFormat="1" applyFont="1" applyFill="1" applyBorder="1" applyAlignment="1">
      <alignment/>
    </xf>
    <xf numFmtId="0" fontId="0" fillId="33" borderId="12" xfId="0" applyFont="1" applyFill="1" applyBorder="1" applyAlignment="1" applyProtection="1">
      <alignment/>
      <protection locked="0"/>
    </xf>
    <xf numFmtId="0" fontId="0" fillId="33" borderId="16" xfId="0" applyFont="1" applyFill="1" applyBorder="1" applyAlignment="1" applyProtection="1">
      <alignment/>
      <protection locked="0"/>
    </xf>
    <xf numFmtId="0" fontId="0" fillId="33" borderId="13" xfId="0" applyFont="1" applyFill="1" applyBorder="1" applyAlignment="1">
      <alignment/>
    </xf>
    <xf numFmtId="0" fontId="0" fillId="33" borderId="14" xfId="0" applyFont="1" applyFill="1" applyBorder="1" applyAlignment="1">
      <alignment/>
    </xf>
    <xf numFmtId="174" fontId="3" fillId="34" borderId="37" xfId="0" applyNumberFormat="1" applyFont="1" applyFill="1" applyBorder="1" applyAlignment="1">
      <alignment/>
    </xf>
    <xf numFmtId="174" fontId="3" fillId="34" borderId="38" xfId="0" applyNumberFormat="1" applyFont="1" applyFill="1" applyBorder="1" applyAlignment="1">
      <alignment/>
    </xf>
    <xf numFmtId="172" fontId="1" fillId="33" borderId="39" xfId="0" applyNumberFormat="1" applyFont="1" applyFill="1" applyBorder="1" applyAlignment="1">
      <alignment/>
    </xf>
    <xf numFmtId="172" fontId="3" fillId="35" borderId="12" xfId="0" applyNumberFormat="1" applyFont="1" applyFill="1" applyBorder="1" applyAlignment="1">
      <alignment/>
    </xf>
    <xf numFmtId="0" fontId="1" fillId="33" borderId="0" xfId="0" applyFont="1" applyFill="1" applyAlignment="1" quotePrefix="1">
      <alignment/>
    </xf>
    <xf numFmtId="0" fontId="3" fillId="36" borderId="12" xfId="0" applyFont="1" applyFill="1" applyBorder="1" applyAlignment="1">
      <alignment/>
    </xf>
    <xf numFmtId="172" fontId="3" fillId="37" borderId="12" xfId="0" applyNumberFormat="1" applyFont="1" applyFill="1" applyBorder="1" applyAlignment="1">
      <alignment/>
    </xf>
    <xf numFmtId="0" fontId="0" fillId="34" borderId="18" xfId="0" applyFont="1" applyFill="1" applyBorder="1" applyAlignment="1">
      <alignment/>
    </xf>
    <xf numFmtId="0" fontId="0" fillId="34" borderId="17" xfId="0" applyFont="1" applyFill="1" applyBorder="1" applyAlignment="1">
      <alignment/>
    </xf>
    <xf numFmtId="0" fontId="0" fillId="34" borderId="19" xfId="0" applyFont="1" applyFill="1" applyBorder="1" applyAlignment="1">
      <alignment/>
    </xf>
    <xf numFmtId="0" fontId="2" fillId="33" borderId="28" xfId="0" applyFont="1" applyFill="1" applyBorder="1" applyAlignment="1">
      <alignment/>
    </xf>
    <xf numFmtId="172" fontId="1" fillId="33" borderId="12" xfId="42" applyNumberFormat="1" applyFont="1" applyFill="1" applyBorder="1" applyAlignment="1" applyProtection="1">
      <alignment/>
      <protection/>
    </xf>
    <xf numFmtId="172" fontId="1" fillId="33" borderId="16" xfId="42" applyNumberFormat="1" applyFont="1" applyFill="1" applyBorder="1" applyAlignment="1" applyProtection="1">
      <alignment/>
      <protection/>
    </xf>
    <xf numFmtId="0" fontId="37" fillId="33" borderId="0" xfId="53" applyFill="1" applyAlignment="1">
      <alignment/>
    </xf>
    <xf numFmtId="0" fontId="0" fillId="0" borderId="0" xfId="0" applyFont="1" applyAlignment="1">
      <alignment/>
    </xf>
    <xf numFmtId="0" fontId="2" fillId="33" borderId="13" xfId="0" applyFont="1" applyFill="1" applyBorder="1" applyAlignment="1">
      <alignment/>
    </xf>
    <xf numFmtId="172" fontId="3" fillId="0" borderId="0" xfId="0" applyNumberFormat="1" applyFont="1" applyFill="1" applyBorder="1" applyAlignment="1">
      <alignment/>
    </xf>
    <xf numFmtId="0" fontId="0" fillId="0" borderId="0" xfId="0" applyFill="1" applyBorder="1" applyAlignment="1">
      <alignment/>
    </xf>
    <xf numFmtId="2" fontId="2" fillId="33" borderId="28" xfId="0" applyNumberFormat="1" applyFont="1" applyFill="1" applyBorder="1" applyAlignment="1" quotePrefix="1">
      <alignment/>
    </xf>
    <xf numFmtId="2" fontId="3" fillId="33" borderId="28" xfId="0" applyNumberFormat="1" applyFont="1" applyFill="1" applyBorder="1" applyAlignment="1" quotePrefix="1">
      <alignment/>
    </xf>
    <xf numFmtId="0" fontId="0" fillId="33" borderId="22" xfId="0" applyFont="1" applyFill="1" applyBorder="1" applyAlignment="1">
      <alignment/>
    </xf>
    <xf numFmtId="0" fontId="0" fillId="33" borderId="36" xfId="0" applyFont="1" applyFill="1" applyBorder="1" applyAlignment="1">
      <alignment/>
    </xf>
    <xf numFmtId="0" fontId="3" fillId="0" borderId="0" xfId="0" applyFont="1" applyFill="1" applyBorder="1" applyAlignment="1">
      <alignment/>
    </xf>
    <xf numFmtId="0" fontId="0" fillId="0" borderId="11" xfId="0" applyFill="1" applyBorder="1" applyAlignment="1">
      <alignment/>
    </xf>
    <xf numFmtId="0" fontId="3" fillId="0" borderId="11" xfId="0" applyFont="1" applyFill="1" applyBorder="1" applyAlignment="1">
      <alignment/>
    </xf>
    <xf numFmtId="172" fontId="3" fillId="0" borderId="15" xfId="0" applyNumberFormat="1" applyFont="1" applyFill="1" applyBorder="1" applyAlignment="1">
      <alignment/>
    </xf>
    <xf numFmtId="0" fontId="0" fillId="0" borderId="29" xfId="0" applyFill="1" applyBorder="1" applyAlignment="1">
      <alignment/>
    </xf>
    <xf numFmtId="0" fontId="0" fillId="0" borderId="15" xfId="0" applyFill="1" applyBorder="1" applyAlignment="1">
      <alignment/>
    </xf>
    <xf numFmtId="0" fontId="0" fillId="0" borderId="22" xfId="0" applyFill="1" applyBorder="1" applyAlignment="1">
      <alignment/>
    </xf>
    <xf numFmtId="0" fontId="45" fillId="0" borderId="0" xfId="0" applyFont="1" applyFill="1" applyBorder="1" applyAlignment="1">
      <alignment/>
    </xf>
    <xf numFmtId="0" fontId="4" fillId="33" borderId="12" xfId="0" applyFont="1" applyFill="1" applyBorder="1" applyAlignment="1">
      <alignment/>
    </xf>
    <xf numFmtId="0" fontId="3" fillId="38" borderId="12" xfId="0" applyFont="1" applyFill="1" applyBorder="1" applyAlignment="1">
      <alignment/>
    </xf>
    <xf numFmtId="0" fontId="3" fillId="0" borderId="15" xfId="0" applyFont="1" applyFill="1" applyBorder="1" applyAlignment="1">
      <alignment/>
    </xf>
    <xf numFmtId="0" fontId="3" fillId="0" borderId="29" xfId="0" applyFont="1" applyFill="1" applyBorder="1" applyAlignment="1">
      <alignment/>
    </xf>
    <xf numFmtId="172" fontId="3" fillId="35" borderId="36" xfId="0" applyNumberFormat="1" applyFont="1" applyFill="1" applyBorder="1" applyAlignment="1">
      <alignment/>
    </xf>
    <xf numFmtId="0" fontId="3" fillId="0" borderId="20" xfId="0" applyFont="1" applyFill="1" applyBorder="1" applyAlignment="1">
      <alignment/>
    </xf>
    <xf numFmtId="172" fontId="3" fillId="37" borderId="23" xfId="0" applyNumberFormat="1" applyFont="1" applyFill="1" applyBorder="1" applyAlignment="1">
      <alignment/>
    </xf>
    <xf numFmtId="172" fontId="3" fillId="37" borderId="28" xfId="0" applyNumberFormat="1" applyFont="1" applyFill="1" applyBorder="1" applyAlignment="1">
      <alignment/>
    </xf>
    <xf numFmtId="172" fontId="3" fillId="0" borderId="11" xfId="0" applyNumberFormat="1" applyFont="1" applyFill="1" applyBorder="1" applyAlignment="1">
      <alignment/>
    </xf>
    <xf numFmtId="0" fontId="45" fillId="0" borderId="11" xfId="0" applyFont="1" applyFill="1" applyBorder="1" applyAlignment="1">
      <alignment/>
    </xf>
    <xf numFmtId="0" fontId="3" fillId="0" borderId="22" xfId="0" applyFont="1" applyFill="1" applyBorder="1" applyAlignment="1">
      <alignment/>
    </xf>
    <xf numFmtId="0" fontId="3" fillId="36" borderId="13" xfId="0" applyFont="1" applyFill="1" applyBorder="1" applyAlignment="1">
      <alignment/>
    </xf>
    <xf numFmtId="0" fontId="3" fillId="0" borderId="31" xfId="0" applyFont="1" applyFill="1" applyBorder="1" applyAlignment="1">
      <alignment/>
    </xf>
    <xf numFmtId="0" fontId="0" fillId="34" borderId="17" xfId="0" applyFont="1" applyFill="1" applyBorder="1" applyAlignment="1">
      <alignment horizontal="center"/>
    </xf>
    <xf numFmtId="0" fontId="0" fillId="34" borderId="18" xfId="0" applyFont="1" applyFill="1" applyBorder="1" applyAlignment="1">
      <alignment horizontal="center"/>
    </xf>
    <xf numFmtId="0" fontId="0" fillId="34" borderId="19" xfId="0" applyFont="1" applyFill="1" applyBorder="1" applyAlignment="1">
      <alignment horizontal="center"/>
    </xf>
    <xf numFmtId="0" fontId="1" fillId="34" borderId="17" xfId="0" applyFont="1" applyFill="1" applyBorder="1" applyAlignment="1" applyProtection="1">
      <alignment horizontal="center"/>
      <protection locked="0"/>
    </xf>
    <xf numFmtId="0" fontId="1" fillId="34" borderId="18" xfId="0" applyFont="1" applyFill="1" applyBorder="1" applyAlignment="1" applyProtection="1">
      <alignment horizontal="center"/>
      <protection locked="0"/>
    </xf>
    <xf numFmtId="0" fontId="1" fillId="34" borderId="19" xfId="0" applyFont="1"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704850</xdr:colOff>
      <xdr:row>12</xdr:row>
      <xdr:rowOff>76200</xdr:rowOff>
    </xdr:from>
    <xdr:to>
      <xdr:col>44</xdr:col>
      <xdr:colOff>733425</xdr:colOff>
      <xdr:row>15</xdr:row>
      <xdr:rowOff>95250</xdr:rowOff>
    </xdr:to>
    <xdr:sp>
      <xdr:nvSpPr>
        <xdr:cNvPr id="1" name="Line 41"/>
        <xdr:cNvSpPr>
          <a:spLocks/>
        </xdr:cNvSpPr>
      </xdr:nvSpPr>
      <xdr:spPr>
        <a:xfrm flipH="1" flipV="1">
          <a:off x="16373475" y="2114550"/>
          <a:ext cx="1419225"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704850</xdr:colOff>
      <xdr:row>12</xdr:row>
      <xdr:rowOff>104775</xdr:rowOff>
    </xdr:from>
    <xdr:to>
      <xdr:col>44</xdr:col>
      <xdr:colOff>742950</xdr:colOff>
      <xdr:row>15</xdr:row>
      <xdr:rowOff>104775</xdr:rowOff>
    </xdr:to>
    <xdr:sp>
      <xdr:nvSpPr>
        <xdr:cNvPr id="2" name="Line 42"/>
        <xdr:cNvSpPr>
          <a:spLocks/>
        </xdr:cNvSpPr>
      </xdr:nvSpPr>
      <xdr:spPr>
        <a:xfrm flipH="1" flipV="1">
          <a:off x="15659100" y="2143125"/>
          <a:ext cx="2143125"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38100</xdr:colOff>
      <xdr:row>12</xdr:row>
      <xdr:rowOff>38100</xdr:rowOff>
    </xdr:from>
    <xdr:to>
      <xdr:col>23</xdr:col>
      <xdr:colOff>38100</xdr:colOff>
      <xdr:row>13</xdr:row>
      <xdr:rowOff>152400</xdr:rowOff>
    </xdr:to>
    <xdr:sp>
      <xdr:nvSpPr>
        <xdr:cNvPr id="1" name="TextBox 1"/>
        <xdr:cNvSpPr txBox="1">
          <a:spLocks noChangeArrowheads="1"/>
        </xdr:cNvSpPr>
      </xdr:nvSpPr>
      <xdr:spPr>
        <a:xfrm>
          <a:off x="7762875" y="2076450"/>
          <a:ext cx="333375" cy="30480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100" b="1" i="0" u="none" baseline="0">
              <a:solidFill>
                <a:srgbClr val="000000"/>
              </a:solidFill>
            </a:rPr>
            <a:t>#8</a:t>
          </a:r>
        </a:p>
      </xdr:txBody>
    </xdr:sp>
    <xdr:clientData/>
  </xdr:twoCellAnchor>
  <xdr:oneCellAnchor>
    <xdr:from>
      <xdr:col>22</xdr:col>
      <xdr:colOff>104775</xdr:colOff>
      <xdr:row>15</xdr:row>
      <xdr:rowOff>0</xdr:rowOff>
    </xdr:from>
    <xdr:ext cx="371475" cy="266700"/>
    <xdr:sp>
      <xdr:nvSpPr>
        <xdr:cNvPr id="2" name="TextBox 2"/>
        <xdr:cNvSpPr txBox="1">
          <a:spLocks noChangeArrowheads="1"/>
        </xdr:cNvSpPr>
      </xdr:nvSpPr>
      <xdr:spPr>
        <a:xfrm flipV="1">
          <a:off x="7829550" y="2609850"/>
          <a:ext cx="371475" cy="26670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100" b="1" i="0" u="none" baseline="0">
              <a:solidFill>
                <a:srgbClr val="000000"/>
              </a:solidFill>
            </a:rPr>
            <a:t>6#</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ebapp.queensu.ca/hr/vacation/"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AU39"/>
  <sheetViews>
    <sheetView tabSelected="1" zoomScale="55" zoomScaleNormal="55" zoomScalePageLayoutView="0" workbookViewId="0" topLeftCell="A1">
      <pane xSplit="1" topLeftCell="B1" activePane="topRight" state="frozen"/>
      <selection pane="topLeft" activeCell="A1" sqref="A1"/>
      <selection pane="topRight" activeCell="AJ53" sqref="AJ53"/>
    </sheetView>
  </sheetViews>
  <sheetFormatPr defaultColWidth="9.140625" defaultRowHeight="12.75"/>
  <cols>
    <col min="1" max="1" width="7.00390625" style="2" customWidth="1"/>
    <col min="2" max="2" width="8.8515625" style="2" customWidth="1"/>
    <col min="3" max="33" width="5.00390625" style="2" customWidth="1"/>
    <col min="34" max="34" width="5.57421875" style="1" customWidth="1"/>
    <col min="35" max="37" width="6.7109375" style="1" customWidth="1"/>
    <col min="38" max="38" width="7.140625" style="1" customWidth="1"/>
    <col min="39" max="40" width="6.7109375" style="1" customWidth="1"/>
    <col min="41" max="41" width="7.140625" style="1" customWidth="1"/>
    <col min="42" max="43" width="10.7109375" style="2" customWidth="1"/>
    <col min="44" max="44" width="10.140625" style="2" customWidth="1"/>
    <col min="45" max="45" width="22.57421875" style="2" customWidth="1"/>
    <col min="46" max="46" width="15.7109375" style="2" customWidth="1"/>
    <col min="47" max="16384" width="9.140625" style="2" customWidth="1"/>
  </cols>
  <sheetData>
    <row r="1" spans="1:44" ht="12.75">
      <c r="A1" s="1" t="s">
        <v>59</v>
      </c>
      <c r="B1" s="1"/>
      <c r="C1" s="1" t="s">
        <v>59</v>
      </c>
      <c r="AO1" s="2"/>
      <c r="AP1" s="1" t="s">
        <v>0</v>
      </c>
      <c r="AQ1" s="1" t="s">
        <v>38</v>
      </c>
      <c r="AR1" s="1" t="s">
        <v>1</v>
      </c>
    </row>
    <row r="2" spans="1:44" ht="12.75">
      <c r="A2" s="1"/>
      <c r="B2" s="1"/>
      <c r="AL2" s="3"/>
      <c r="AM2" s="4"/>
      <c r="AN2" s="4"/>
      <c r="AO2" s="5" t="s">
        <v>57</v>
      </c>
      <c r="AP2" s="6">
        <v>0</v>
      </c>
      <c r="AQ2" s="88">
        <f>AP2*AN8</f>
        <v>0</v>
      </c>
      <c r="AR2" s="6"/>
    </row>
    <row r="3" spans="38:44" ht="12.75">
      <c r="AL3" s="7"/>
      <c r="AM3" s="8"/>
      <c r="AN3" s="8"/>
      <c r="AO3" s="9" t="s">
        <v>2</v>
      </c>
      <c r="AP3" s="6">
        <v>0</v>
      </c>
      <c r="AQ3" s="88">
        <f>AP3*AN8</f>
        <v>0</v>
      </c>
      <c r="AR3" s="6"/>
    </row>
    <row r="4" spans="15:44" ht="12.75" customHeight="1">
      <c r="O4" s="2" t="s">
        <v>3</v>
      </c>
      <c r="AL4" s="10"/>
      <c r="AM4" s="11"/>
      <c r="AN4" s="11"/>
      <c r="AO4" s="12" t="s">
        <v>4</v>
      </c>
      <c r="AP4" s="13">
        <v>0</v>
      </c>
      <c r="AQ4" s="89">
        <f>AP4*AN8</f>
        <v>0</v>
      </c>
      <c r="AR4" s="13"/>
    </row>
    <row r="5" spans="1:44" ht="12.75" customHeight="1" thickBot="1">
      <c r="A5" s="1"/>
      <c r="B5" s="1"/>
      <c r="AL5" s="7"/>
      <c r="AM5" s="8"/>
      <c r="AN5" s="8"/>
      <c r="AO5" s="14" t="s">
        <v>58</v>
      </c>
      <c r="AP5" s="15">
        <f>AP2+AP3-AP4</f>
        <v>0</v>
      </c>
      <c r="AQ5" s="15">
        <f>AQ2+AQ3-AQ4</f>
        <v>0</v>
      </c>
      <c r="AR5" s="15">
        <f>+AR2+AR3-AR4</f>
        <v>0</v>
      </c>
    </row>
    <row r="6" spans="1:44" ht="14.25" customHeight="1" thickBot="1">
      <c r="A6" s="1"/>
      <c r="B6" s="1"/>
      <c r="D6" s="19" t="s">
        <v>35</v>
      </c>
      <c r="E6" s="120"/>
      <c r="F6" s="121"/>
      <c r="G6" s="121"/>
      <c r="H6" s="121"/>
      <c r="I6" s="121"/>
      <c r="J6" s="121"/>
      <c r="K6" s="121"/>
      <c r="L6" s="122"/>
      <c r="AI6" s="16"/>
      <c r="AJ6" s="16"/>
      <c r="AO6" s="2"/>
      <c r="AP6" s="17" t="s">
        <v>5</v>
      </c>
      <c r="AQ6" s="18" t="s">
        <v>6</v>
      </c>
      <c r="AR6" s="18" t="s">
        <v>6</v>
      </c>
    </row>
    <row r="7" spans="1:44" ht="14.25" customHeight="1" thickBot="1">
      <c r="A7" s="1"/>
      <c r="B7" s="1"/>
      <c r="C7" s="1"/>
      <c r="D7" s="19" t="s">
        <v>7</v>
      </c>
      <c r="E7" s="123"/>
      <c r="F7" s="124"/>
      <c r="G7" s="124"/>
      <c r="H7" s="124"/>
      <c r="I7" s="124"/>
      <c r="J7" s="124"/>
      <c r="K7" s="124"/>
      <c r="L7" s="125"/>
      <c r="AC7" s="1"/>
      <c r="AH7" s="2"/>
      <c r="AI7" s="2"/>
      <c r="AN7" s="3" t="s">
        <v>8</v>
      </c>
      <c r="AO7" s="4"/>
      <c r="AP7" s="4"/>
      <c r="AQ7" s="4"/>
      <c r="AR7" s="23"/>
    </row>
    <row r="8" spans="4:47" ht="14.25" customHeight="1" thickBot="1">
      <c r="D8" s="19" t="s">
        <v>34</v>
      </c>
      <c r="E8" s="120"/>
      <c r="F8" s="121"/>
      <c r="G8" s="121"/>
      <c r="H8" s="121"/>
      <c r="I8" s="121"/>
      <c r="J8" s="121"/>
      <c r="K8" s="121"/>
      <c r="L8" s="122"/>
      <c r="AH8" s="2"/>
      <c r="AI8" s="2"/>
      <c r="AN8" s="24">
        <v>7</v>
      </c>
      <c r="AO8" s="25" t="s">
        <v>9</v>
      </c>
      <c r="AP8" s="25"/>
      <c r="AQ8" s="25"/>
      <c r="AR8" s="26"/>
      <c r="AU8" s="27"/>
    </row>
    <row r="9" spans="1:45" ht="12.75">
      <c r="A9" s="28"/>
      <c r="B9" s="28"/>
      <c r="C9" s="29" t="s">
        <v>39</v>
      </c>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30" t="s">
        <v>10</v>
      </c>
      <c r="AI9" s="31"/>
      <c r="AJ9" s="31"/>
      <c r="AK9" s="32"/>
      <c r="AL9" s="59" t="s">
        <v>11</v>
      </c>
      <c r="AM9" s="87"/>
      <c r="AN9" s="33"/>
      <c r="AO9" s="33"/>
      <c r="AP9" s="34" t="s">
        <v>12</v>
      </c>
      <c r="AQ9" s="34" t="s">
        <v>12</v>
      </c>
      <c r="AR9" s="34" t="s">
        <v>1</v>
      </c>
      <c r="AS9" s="35"/>
    </row>
    <row r="10" spans="1:45" ht="12.75">
      <c r="A10" s="27"/>
      <c r="B10" s="27"/>
      <c r="C10" s="11" t="s">
        <v>13</v>
      </c>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36"/>
      <c r="AI10" s="37"/>
      <c r="AJ10" s="37"/>
      <c r="AK10" s="38"/>
      <c r="AL10" s="39"/>
      <c r="AM10" s="39"/>
      <c r="AN10" s="40"/>
      <c r="AO10" s="40"/>
      <c r="AP10" s="41" t="s">
        <v>14</v>
      </c>
      <c r="AQ10" s="42" t="s">
        <v>14</v>
      </c>
      <c r="AR10" s="42" t="s">
        <v>14</v>
      </c>
      <c r="AS10" s="43"/>
    </row>
    <row r="11" spans="1:45" s="57" customFormat="1" ht="13.5" thickBot="1">
      <c r="A11" s="44"/>
      <c r="B11" s="45"/>
      <c r="C11" s="107">
        <v>1</v>
      </c>
      <c r="D11" s="45">
        <v>2</v>
      </c>
      <c r="E11" s="45">
        <v>3</v>
      </c>
      <c r="F11" s="45">
        <v>4</v>
      </c>
      <c r="G11" s="45">
        <v>5</v>
      </c>
      <c r="H11" s="45">
        <v>6</v>
      </c>
      <c r="I11" s="45">
        <v>7</v>
      </c>
      <c r="J11" s="45">
        <v>8</v>
      </c>
      <c r="K11" s="45">
        <v>9</v>
      </c>
      <c r="L11" s="45">
        <v>10</v>
      </c>
      <c r="M11" s="45">
        <v>11</v>
      </c>
      <c r="N11" s="45">
        <v>12</v>
      </c>
      <c r="O11" s="45">
        <v>13</v>
      </c>
      <c r="P11" s="45">
        <v>14</v>
      </c>
      <c r="Q11" s="45">
        <v>15</v>
      </c>
      <c r="R11" s="45">
        <v>16</v>
      </c>
      <c r="S11" s="45">
        <v>17</v>
      </c>
      <c r="T11" s="45">
        <v>18</v>
      </c>
      <c r="U11" s="45">
        <v>19</v>
      </c>
      <c r="V11" s="45">
        <v>20</v>
      </c>
      <c r="W11" s="45">
        <v>21</v>
      </c>
      <c r="X11" s="45">
        <v>22</v>
      </c>
      <c r="Y11" s="45">
        <v>23</v>
      </c>
      <c r="Z11" s="45">
        <v>24</v>
      </c>
      <c r="AA11" s="45">
        <v>25</v>
      </c>
      <c r="AB11" s="45">
        <v>26</v>
      </c>
      <c r="AC11" s="45">
        <v>27</v>
      </c>
      <c r="AD11" s="45">
        <v>28</v>
      </c>
      <c r="AE11" s="45">
        <v>29</v>
      </c>
      <c r="AF11" s="45">
        <v>30</v>
      </c>
      <c r="AG11" s="47">
        <v>31</v>
      </c>
      <c r="AH11" s="66" t="s">
        <v>15</v>
      </c>
      <c r="AI11" s="49" t="s">
        <v>0</v>
      </c>
      <c r="AJ11" s="49" t="s">
        <v>1</v>
      </c>
      <c r="AK11" s="48" t="s">
        <v>16</v>
      </c>
      <c r="AL11" s="50" t="s">
        <v>15</v>
      </c>
      <c r="AM11" s="51" t="s">
        <v>0</v>
      </c>
      <c r="AN11" s="52" t="s">
        <v>1</v>
      </c>
      <c r="AO11" s="53" t="s">
        <v>16</v>
      </c>
      <c r="AP11" s="54" t="s">
        <v>5</v>
      </c>
      <c r="AQ11" s="55" t="s">
        <v>6</v>
      </c>
      <c r="AR11" s="55" t="s">
        <v>6</v>
      </c>
      <c r="AS11" s="56" t="s">
        <v>17</v>
      </c>
    </row>
    <row r="12" spans="1:45" ht="15" customHeight="1" thickTop="1">
      <c r="A12" s="58" t="s">
        <v>18</v>
      </c>
      <c r="B12" s="92" t="s">
        <v>19</v>
      </c>
      <c r="C12" s="111"/>
      <c r="D12" s="115"/>
      <c r="E12" s="116"/>
      <c r="F12" s="116"/>
      <c r="G12" s="82"/>
      <c r="H12" s="82"/>
      <c r="I12" s="101"/>
      <c r="J12" s="101"/>
      <c r="K12" s="101"/>
      <c r="L12" s="100"/>
      <c r="M12" s="101"/>
      <c r="N12" s="82"/>
      <c r="O12" s="82"/>
      <c r="P12" s="100"/>
      <c r="Q12" s="101"/>
      <c r="R12" s="100"/>
      <c r="S12" s="100"/>
      <c r="T12" s="101"/>
      <c r="U12" s="82"/>
      <c r="V12" s="82"/>
      <c r="W12" s="100"/>
      <c r="X12" s="101"/>
      <c r="Y12" s="100"/>
      <c r="Z12" s="101"/>
      <c r="AA12" s="101"/>
      <c r="AB12" s="82"/>
      <c r="AC12" s="82"/>
      <c r="AD12" s="100"/>
      <c r="AE12" s="101"/>
      <c r="AF12" s="100"/>
      <c r="AG12" s="112"/>
      <c r="AH12" s="95"/>
      <c r="AI12" s="60"/>
      <c r="AJ12" s="60"/>
      <c r="AK12" s="60"/>
      <c r="AL12" s="60"/>
      <c r="AM12" s="60"/>
      <c r="AN12" s="60"/>
      <c r="AO12" s="62"/>
      <c r="AP12" s="63"/>
      <c r="AQ12" s="63"/>
      <c r="AR12" s="64"/>
      <c r="AS12" s="65"/>
    </row>
    <row r="13" spans="1:45" ht="15" customHeight="1">
      <c r="A13" s="58" t="s">
        <v>18</v>
      </c>
      <c r="B13" s="36" t="s">
        <v>6</v>
      </c>
      <c r="C13" s="80"/>
      <c r="D13" s="93"/>
      <c r="E13" s="106"/>
      <c r="F13" s="106"/>
      <c r="G13" s="82"/>
      <c r="H13" s="82"/>
      <c r="I13" s="99"/>
      <c r="J13" s="99"/>
      <c r="K13" s="99"/>
      <c r="L13" s="94"/>
      <c r="M13" s="99"/>
      <c r="N13" s="82"/>
      <c r="O13" s="82"/>
      <c r="P13" s="94"/>
      <c r="Q13" s="99"/>
      <c r="R13" s="94"/>
      <c r="S13" s="94"/>
      <c r="T13" s="99"/>
      <c r="U13" s="82"/>
      <c r="V13" s="82"/>
      <c r="W13" s="94"/>
      <c r="X13" s="99"/>
      <c r="Y13" s="94"/>
      <c r="Z13" s="99"/>
      <c r="AA13" s="99"/>
      <c r="AB13" s="82"/>
      <c r="AC13" s="82"/>
      <c r="AD13" s="94"/>
      <c r="AE13" s="99"/>
      <c r="AF13" s="94"/>
      <c r="AG13" s="110"/>
      <c r="AH13" s="96">
        <f>SUMIF(C12:AG12,"s",C13:AG13)</f>
        <v>0</v>
      </c>
      <c r="AI13" s="68">
        <f>SUMIF(C12:AG12,"v",C13:AG13)</f>
        <v>0</v>
      </c>
      <c r="AJ13" s="68">
        <f>SUMIF(C12:AG12,"l",C13:AG13)</f>
        <v>0</v>
      </c>
      <c r="AK13" s="68">
        <f>SUM(C13:AG13)-AH13-AI13-AJ13</f>
        <v>0</v>
      </c>
      <c r="AL13" s="69">
        <f>+AH13/AN$8</f>
        <v>0</v>
      </c>
      <c r="AM13" s="69">
        <f>+AI13/AN$8</f>
        <v>0</v>
      </c>
      <c r="AN13" s="69">
        <f>+AJ13/AN$8</f>
        <v>0</v>
      </c>
      <c r="AO13" s="70">
        <f>+AK13/AN$8</f>
        <v>0</v>
      </c>
      <c r="AP13" s="63">
        <f>+AP5-AM13</f>
        <v>0</v>
      </c>
      <c r="AQ13" s="63">
        <f>AQ5-AI13</f>
        <v>0</v>
      </c>
      <c r="AR13" s="64">
        <f>+AR5-AJ13</f>
        <v>0</v>
      </c>
      <c r="AS13" s="65"/>
    </row>
    <row r="14" spans="1:45" ht="15" customHeight="1">
      <c r="A14" s="58" t="s">
        <v>20</v>
      </c>
      <c r="B14" s="92" t="s">
        <v>19</v>
      </c>
      <c r="C14" s="104"/>
      <c r="D14" s="82"/>
      <c r="E14" s="82"/>
      <c r="F14" s="94"/>
      <c r="G14" s="99"/>
      <c r="H14" s="94"/>
      <c r="I14" s="99"/>
      <c r="J14" s="99"/>
      <c r="K14" s="82"/>
      <c r="L14" s="82"/>
      <c r="M14" s="93"/>
      <c r="N14" s="99"/>
      <c r="O14" s="93"/>
      <c r="P14" s="94"/>
      <c r="Q14" s="94"/>
      <c r="R14" s="82"/>
      <c r="S14" s="82"/>
      <c r="T14" s="111"/>
      <c r="U14" s="94"/>
      <c r="V14" s="93"/>
      <c r="W14" s="94"/>
      <c r="X14" s="99"/>
      <c r="Y14" s="82"/>
      <c r="Z14" s="82"/>
      <c r="AA14" s="99"/>
      <c r="AB14" s="99"/>
      <c r="AC14" s="99"/>
      <c r="AD14" s="99"/>
      <c r="AE14" s="99"/>
      <c r="AF14" s="94"/>
      <c r="AG14" s="103"/>
      <c r="AH14" s="96"/>
      <c r="AI14" s="72"/>
      <c r="AJ14" s="60"/>
      <c r="AK14" s="72"/>
      <c r="AL14" s="60"/>
      <c r="AM14" s="60"/>
      <c r="AN14" s="60"/>
      <c r="AO14" s="62"/>
      <c r="AP14" s="63"/>
      <c r="AQ14" s="63"/>
      <c r="AR14" s="64"/>
      <c r="AS14" s="73"/>
    </row>
    <row r="15" spans="1:45" ht="15" customHeight="1">
      <c r="A15" s="58" t="s">
        <v>20</v>
      </c>
      <c r="B15" s="36" t="s">
        <v>6</v>
      </c>
      <c r="C15" s="104"/>
      <c r="D15" s="82"/>
      <c r="E15" s="82"/>
      <c r="F15" s="93"/>
      <c r="G15" s="99"/>
      <c r="H15" s="93"/>
      <c r="I15" s="94"/>
      <c r="J15" s="99"/>
      <c r="K15" s="82"/>
      <c r="L15" s="82"/>
      <c r="M15" s="93"/>
      <c r="N15" s="99"/>
      <c r="O15" s="93"/>
      <c r="P15" s="94"/>
      <c r="Q15" s="99"/>
      <c r="R15" s="82"/>
      <c r="S15" s="82"/>
      <c r="T15" s="80"/>
      <c r="U15" s="94"/>
      <c r="V15" s="93"/>
      <c r="W15" s="94"/>
      <c r="X15" s="99"/>
      <c r="Y15" s="82"/>
      <c r="Z15" s="82"/>
      <c r="AA15" s="99"/>
      <c r="AB15" s="99"/>
      <c r="AC15" s="99"/>
      <c r="AD15" s="99"/>
      <c r="AE15" s="99"/>
      <c r="AF15" s="94"/>
      <c r="AG15" s="103"/>
      <c r="AH15" s="96">
        <f>SUMIF(C14:AG14,"s",C15:AG15)</f>
        <v>0</v>
      </c>
      <c r="AI15" s="68">
        <f>SUMIF(C14:AG14,"v",C15:AG15)</f>
        <v>0</v>
      </c>
      <c r="AJ15" s="68">
        <f>SUMIF(C14:AG14,"l",C15:AG15)</f>
        <v>0</v>
      </c>
      <c r="AK15" s="68">
        <f>SUM(C15:AG15)-AH15-AI15-AJ15</f>
        <v>0</v>
      </c>
      <c r="AL15" s="69">
        <f>+AH15/AN$8</f>
        <v>0</v>
      </c>
      <c r="AM15" s="69">
        <f>+AI15/AN$8</f>
        <v>0</v>
      </c>
      <c r="AN15" s="69">
        <f>+AJ15/AN$8</f>
        <v>0</v>
      </c>
      <c r="AO15" s="70">
        <f>+AK15/AN$8</f>
        <v>0</v>
      </c>
      <c r="AP15" s="63">
        <f>+AP13-AM15</f>
        <v>0</v>
      </c>
      <c r="AQ15" s="63">
        <f>AQ13-AI15</f>
        <v>0</v>
      </c>
      <c r="AR15" s="64">
        <f>+AR13-AJ15</f>
        <v>0</v>
      </c>
      <c r="AS15" s="73"/>
    </row>
    <row r="16" spans="1:45" ht="15" customHeight="1">
      <c r="A16" s="58" t="s">
        <v>21</v>
      </c>
      <c r="B16" s="92" t="s">
        <v>19</v>
      </c>
      <c r="C16" s="104"/>
      <c r="D16" s="82"/>
      <c r="E16" s="82"/>
      <c r="F16" s="99"/>
      <c r="G16" s="99"/>
      <c r="H16" s="99"/>
      <c r="I16" s="99"/>
      <c r="J16" s="99"/>
      <c r="K16" s="82"/>
      <c r="L16" s="82"/>
      <c r="M16" s="99"/>
      <c r="N16" s="99"/>
      <c r="O16" s="99"/>
      <c r="P16" s="99"/>
      <c r="Q16" s="99"/>
      <c r="R16" s="82"/>
      <c r="S16" s="82"/>
      <c r="T16" s="99"/>
      <c r="U16" s="99"/>
      <c r="V16" s="99"/>
      <c r="W16" s="99"/>
      <c r="X16" s="99"/>
      <c r="Y16" s="82"/>
      <c r="Z16" s="82"/>
      <c r="AA16" s="99"/>
      <c r="AB16" s="99"/>
      <c r="AC16" s="99"/>
      <c r="AD16" s="99"/>
      <c r="AE16" s="99"/>
      <c r="AF16" s="82"/>
      <c r="AG16" s="82"/>
      <c r="AH16" s="96"/>
      <c r="AI16" s="72"/>
      <c r="AJ16" s="60"/>
      <c r="AK16" s="72"/>
      <c r="AL16" s="60"/>
      <c r="AM16" s="60"/>
      <c r="AN16" s="60"/>
      <c r="AO16" s="62"/>
      <c r="AP16" s="63"/>
      <c r="AQ16" s="63"/>
      <c r="AR16" s="64"/>
      <c r="AS16" s="73"/>
    </row>
    <row r="17" spans="1:45" ht="15" customHeight="1">
      <c r="A17" s="58" t="s">
        <v>21</v>
      </c>
      <c r="B17" s="36" t="s">
        <v>6</v>
      </c>
      <c r="C17" s="104"/>
      <c r="D17" s="82"/>
      <c r="E17" s="82"/>
      <c r="F17" s="99"/>
      <c r="G17" s="99"/>
      <c r="H17" s="99"/>
      <c r="I17" s="99"/>
      <c r="J17" s="99"/>
      <c r="K17" s="82"/>
      <c r="L17" s="82"/>
      <c r="M17" s="99"/>
      <c r="N17" s="99"/>
      <c r="O17" s="99"/>
      <c r="P17" s="99"/>
      <c r="Q17" s="99"/>
      <c r="R17" s="82"/>
      <c r="S17" s="82"/>
      <c r="T17" s="99"/>
      <c r="U17" s="99"/>
      <c r="V17" s="99"/>
      <c r="W17" s="99"/>
      <c r="X17" s="99"/>
      <c r="Y17" s="82"/>
      <c r="Z17" s="82"/>
      <c r="AA17" s="99"/>
      <c r="AB17" s="99"/>
      <c r="AC17" s="99"/>
      <c r="AD17" s="99"/>
      <c r="AE17" s="99"/>
      <c r="AF17" s="82"/>
      <c r="AG17" s="82"/>
      <c r="AH17" s="96">
        <f>SUMIF(C16:AG16,"s",C17:AG17)</f>
        <v>0</v>
      </c>
      <c r="AI17" s="68">
        <f>SUMIF(C16:AG16,"v",C17:AG17)</f>
        <v>0</v>
      </c>
      <c r="AJ17" s="68">
        <f>SUMIF(C16:AG16,"l",C17:AG17)</f>
        <v>0</v>
      </c>
      <c r="AK17" s="68">
        <f>SUM(C17:AG17)-AH17-AI17-AJ17</f>
        <v>0</v>
      </c>
      <c r="AL17" s="69">
        <f>+AH17/AN$8</f>
        <v>0</v>
      </c>
      <c r="AM17" s="69">
        <f>+AI17/AN$8</f>
        <v>0</v>
      </c>
      <c r="AN17" s="69">
        <f>+AJ17/AN$8</f>
        <v>0</v>
      </c>
      <c r="AO17" s="70">
        <f>+AK17/AN$8</f>
        <v>0</v>
      </c>
      <c r="AP17" s="63">
        <f>+AP15-AM17</f>
        <v>0</v>
      </c>
      <c r="AQ17" s="63">
        <f>AQ15-AI17</f>
        <v>0</v>
      </c>
      <c r="AR17" s="64">
        <f>+AR15-AJ17</f>
        <v>0</v>
      </c>
      <c r="AS17" s="73"/>
    </row>
    <row r="18" spans="1:45" ht="15" customHeight="1">
      <c r="A18" s="58" t="s">
        <v>22</v>
      </c>
      <c r="B18" s="59" t="s">
        <v>19</v>
      </c>
      <c r="C18" s="94"/>
      <c r="D18" s="99"/>
      <c r="E18" s="99"/>
      <c r="F18" s="94"/>
      <c r="G18" s="94"/>
      <c r="H18" s="82"/>
      <c r="I18" s="82"/>
      <c r="J18" s="94"/>
      <c r="K18" s="99"/>
      <c r="L18" s="99"/>
      <c r="M18" s="94"/>
      <c r="N18" s="94"/>
      <c r="O18" s="82"/>
      <c r="P18" s="82"/>
      <c r="Q18" s="99"/>
      <c r="R18" s="99"/>
      <c r="S18" s="99"/>
      <c r="T18" s="99"/>
      <c r="U18" s="111"/>
      <c r="V18" s="82"/>
      <c r="W18" s="82"/>
      <c r="X18" s="99"/>
      <c r="Y18" s="99"/>
      <c r="Z18" s="99"/>
      <c r="AA18" s="99"/>
      <c r="AB18" s="99"/>
      <c r="AC18" s="82"/>
      <c r="AD18" s="82"/>
      <c r="AE18" s="99"/>
      <c r="AF18" s="99"/>
      <c r="AG18" s="110"/>
      <c r="AH18" s="96"/>
      <c r="AI18" s="72"/>
      <c r="AJ18" s="60"/>
      <c r="AK18" s="72"/>
      <c r="AL18" s="60"/>
      <c r="AM18" s="60"/>
      <c r="AN18" s="60"/>
      <c r="AO18" s="62"/>
      <c r="AP18" s="63"/>
      <c r="AQ18" s="63"/>
      <c r="AR18" s="64"/>
      <c r="AS18" s="73"/>
    </row>
    <row r="19" spans="1:45" ht="15" customHeight="1">
      <c r="A19" s="58" t="s">
        <v>22</v>
      </c>
      <c r="B19" s="66" t="s">
        <v>6</v>
      </c>
      <c r="C19" s="94"/>
      <c r="D19" s="99"/>
      <c r="E19" s="99"/>
      <c r="F19" s="94"/>
      <c r="G19" s="94"/>
      <c r="H19" s="82"/>
      <c r="I19" s="82"/>
      <c r="J19" s="94"/>
      <c r="K19" s="99"/>
      <c r="L19" s="99"/>
      <c r="M19" s="94"/>
      <c r="N19" s="94"/>
      <c r="O19" s="82"/>
      <c r="P19" s="82"/>
      <c r="Q19" s="99"/>
      <c r="R19" s="99"/>
      <c r="S19" s="99"/>
      <c r="T19" s="99"/>
      <c r="U19" s="80"/>
      <c r="V19" s="82"/>
      <c r="W19" s="82"/>
      <c r="X19" s="99"/>
      <c r="Y19" s="99"/>
      <c r="Z19" s="99"/>
      <c r="AA19" s="99"/>
      <c r="AB19" s="99"/>
      <c r="AC19" s="82"/>
      <c r="AD19" s="82"/>
      <c r="AE19" s="99"/>
      <c r="AF19" s="99"/>
      <c r="AG19" s="110"/>
      <c r="AH19" s="96">
        <f>SUMIF(C18:AG18,"s",C19:AG19)</f>
        <v>0</v>
      </c>
      <c r="AI19" s="68">
        <f>SUMIF(C18:AG18,"v",C19:AG19)</f>
        <v>0</v>
      </c>
      <c r="AJ19" s="68">
        <f>SUMIF(C18:AG18,"l",C19:AG19)</f>
        <v>0</v>
      </c>
      <c r="AK19" s="68">
        <f>SUM(C19:AG19)-AH19-AI19-AJ19</f>
        <v>0</v>
      </c>
      <c r="AL19" s="69">
        <f>+AH19/AN$8</f>
        <v>0</v>
      </c>
      <c r="AM19" s="69">
        <f>+AI19/AN$8</f>
        <v>0</v>
      </c>
      <c r="AN19" s="69">
        <f>+AJ19/AN$8</f>
        <v>0</v>
      </c>
      <c r="AO19" s="70">
        <f>+AK19/AN$8</f>
        <v>0</v>
      </c>
      <c r="AP19" s="63">
        <f>+AP17-AM19</f>
        <v>0</v>
      </c>
      <c r="AQ19" s="63">
        <f>AQ17-AI19</f>
        <v>0</v>
      </c>
      <c r="AR19" s="64">
        <f>+AR17-AJ19</f>
        <v>0</v>
      </c>
      <c r="AS19" s="73"/>
    </row>
    <row r="20" spans="1:45" ht="15" customHeight="1">
      <c r="A20" s="58" t="s">
        <v>23</v>
      </c>
      <c r="B20" s="92" t="s">
        <v>19</v>
      </c>
      <c r="C20" s="109"/>
      <c r="D20" s="99"/>
      <c r="E20" s="99"/>
      <c r="F20" s="82"/>
      <c r="G20" s="82"/>
      <c r="H20" s="99"/>
      <c r="I20" s="99"/>
      <c r="J20" s="99"/>
      <c r="K20" s="99"/>
      <c r="L20" s="99"/>
      <c r="M20" s="82"/>
      <c r="N20" s="82"/>
      <c r="O20" s="99"/>
      <c r="P20" s="99"/>
      <c r="Q20" s="99"/>
      <c r="R20" s="99"/>
      <c r="S20" s="99"/>
      <c r="T20" s="82"/>
      <c r="U20" s="82"/>
      <c r="V20" s="111"/>
      <c r="W20" s="93"/>
      <c r="X20" s="93"/>
      <c r="Y20" s="93"/>
      <c r="Z20" s="99"/>
      <c r="AA20" s="82"/>
      <c r="AB20" s="82"/>
      <c r="AC20" s="99"/>
      <c r="AD20" s="99"/>
      <c r="AE20" s="99"/>
      <c r="AF20" s="99"/>
      <c r="AG20" s="110"/>
      <c r="AH20" s="96"/>
      <c r="AI20" s="72"/>
      <c r="AJ20" s="60"/>
      <c r="AK20" s="72"/>
      <c r="AL20" s="60"/>
      <c r="AM20" s="60"/>
      <c r="AN20" s="60"/>
      <c r="AO20" s="62"/>
      <c r="AP20" s="63"/>
      <c r="AQ20" s="63"/>
      <c r="AR20" s="64"/>
      <c r="AS20" s="73"/>
    </row>
    <row r="21" spans="1:45" ht="15" customHeight="1">
      <c r="A21" s="58" t="s">
        <v>23</v>
      </c>
      <c r="B21" s="36" t="s">
        <v>6</v>
      </c>
      <c r="C21" s="109"/>
      <c r="D21" s="99"/>
      <c r="E21" s="99"/>
      <c r="F21" s="82"/>
      <c r="G21" s="82"/>
      <c r="H21" s="99"/>
      <c r="I21" s="99"/>
      <c r="J21" s="99"/>
      <c r="K21" s="99"/>
      <c r="L21" s="99"/>
      <c r="M21" s="82"/>
      <c r="N21" s="82"/>
      <c r="O21" s="99"/>
      <c r="P21" s="99"/>
      <c r="Q21" s="99"/>
      <c r="R21" s="99"/>
      <c r="S21" s="99"/>
      <c r="T21" s="82"/>
      <c r="U21" s="82"/>
      <c r="V21" s="80"/>
      <c r="W21" s="93"/>
      <c r="X21" s="93"/>
      <c r="Y21" s="93"/>
      <c r="Z21" s="99"/>
      <c r="AA21" s="82"/>
      <c r="AB21" s="82"/>
      <c r="AC21" s="99"/>
      <c r="AD21" s="99"/>
      <c r="AE21" s="99"/>
      <c r="AF21" s="99"/>
      <c r="AG21" s="110"/>
      <c r="AH21" s="96">
        <f>SUMIF(C20:AG20,"s",C21:AG21)</f>
        <v>0</v>
      </c>
      <c r="AI21" s="68">
        <f>SUMIF(C20:AG20,"v",C21:AG21)</f>
        <v>0</v>
      </c>
      <c r="AJ21" s="68">
        <f>SUMIF(C20:AG20,"l",C21:AG21)</f>
        <v>0</v>
      </c>
      <c r="AK21" s="68">
        <f>SUM(C21:AG21)-AH21-AI21-AJ21</f>
        <v>0</v>
      </c>
      <c r="AL21" s="69">
        <f>+AH21/AN$8</f>
        <v>0</v>
      </c>
      <c r="AM21" s="69">
        <f>+AI21/AN$8</f>
        <v>0</v>
      </c>
      <c r="AN21" s="69">
        <f>+AJ21/AN$8</f>
        <v>0</v>
      </c>
      <c r="AO21" s="70">
        <f>+AK21/AN$8</f>
        <v>0</v>
      </c>
      <c r="AP21" s="63">
        <f>+AP19-AM21</f>
        <v>0</v>
      </c>
      <c r="AQ21" s="63">
        <f>AQ19-AI21</f>
        <v>0</v>
      </c>
      <c r="AR21" s="64">
        <f>+AR19-AJ21</f>
        <v>0</v>
      </c>
      <c r="AS21" s="73"/>
    </row>
    <row r="22" spans="1:45" ht="15" customHeight="1">
      <c r="A22" s="58" t="s">
        <v>24</v>
      </c>
      <c r="B22" s="92" t="s">
        <v>19</v>
      </c>
      <c r="C22" s="82"/>
      <c r="D22" s="82"/>
      <c r="E22" s="99"/>
      <c r="F22" s="99"/>
      <c r="G22" s="99"/>
      <c r="H22" s="99"/>
      <c r="I22" s="99"/>
      <c r="J22" s="82"/>
      <c r="K22" s="82"/>
      <c r="L22" s="99"/>
      <c r="M22" s="99"/>
      <c r="N22" s="99"/>
      <c r="O22" s="99"/>
      <c r="P22" s="99"/>
      <c r="Q22" s="82"/>
      <c r="R22" s="82"/>
      <c r="S22" s="99"/>
      <c r="T22" s="99"/>
      <c r="U22" s="99"/>
      <c r="V22" s="99"/>
      <c r="W22" s="99"/>
      <c r="X22" s="82"/>
      <c r="Y22" s="82"/>
      <c r="Z22" s="99"/>
      <c r="AA22" s="99"/>
      <c r="AB22" s="99"/>
      <c r="AC22" s="99"/>
      <c r="AD22" s="99"/>
      <c r="AE22" s="82"/>
      <c r="AF22" s="82"/>
      <c r="AG22" s="110"/>
      <c r="AH22" s="96"/>
      <c r="AI22" s="72"/>
      <c r="AJ22" s="60"/>
      <c r="AK22" s="72"/>
      <c r="AL22" s="60"/>
      <c r="AM22" s="60"/>
      <c r="AN22" s="60"/>
      <c r="AO22" s="62"/>
      <c r="AP22" s="63"/>
      <c r="AQ22" s="63"/>
      <c r="AR22" s="64"/>
      <c r="AS22" s="73"/>
    </row>
    <row r="23" spans="1:45" ht="15" customHeight="1">
      <c r="A23" s="58" t="s">
        <v>24</v>
      </c>
      <c r="B23" s="36" t="s">
        <v>6</v>
      </c>
      <c r="C23" s="82"/>
      <c r="D23" s="82"/>
      <c r="E23" s="99"/>
      <c r="F23" s="99"/>
      <c r="G23" s="99"/>
      <c r="H23" s="99"/>
      <c r="I23" s="99"/>
      <c r="J23" s="82"/>
      <c r="K23" s="82"/>
      <c r="L23" s="99"/>
      <c r="M23" s="99"/>
      <c r="N23" s="99"/>
      <c r="O23" s="99"/>
      <c r="P23" s="99"/>
      <c r="Q23" s="82"/>
      <c r="R23" s="82"/>
      <c r="S23" s="99"/>
      <c r="T23" s="99"/>
      <c r="U23" s="99"/>
      <c r="V23" s="99"/>
      <c r="W23" s="99"/>
      <c r="X23" s="82"/>
      <c r="Y23" s="82"/>
      <c r="Z23" s="99"/>
      <c r="AA23" s="99"/>
      <c r="AB23" s="99"/>
      <c r="AC23" s="99"/>
      <c r="AD23" s="99"/>
      <c r="AE23" s="118"/>
      <c r="AF23" s="118"/>
      <c r="AG23" s="119"/>
      <c r="AH23" s="96">
        <f>SUMIF(C22:AG22,"s",C23:AG23)</f>
        <v>0</v>
      </c>
      <c r="AI23" s="68">
        <f>SUMIF(C22:AG22,"v",C23:AG23)</f>
        <v>0</v>
      </c>
      <c r="AJ23" s="68">
        <f>SUMIF(C22:AG22,"l",C23:AG23)</f>
        <v>0</v>
      </c>
      <c r="AK23" s="68">
        <f>SUM(C23:AG23)-AH23-AI23-AJ23</f>
        <v>0</v>
      </c>
      <c r="AL23" s="69">
        <f>+AH23/AN$8</f>
        <v>0</v>
      </c>
      <c r="AM23" s="69">
        <f>+AI23/AN$8</f>
        <v>0</v>
      </c>
      <c r="AN23" s="69">
        <f>+AJ23/AN$8</f>
        <v>0</v>
      </c>
      <c r="AO23" s="70">
        <f>+AK23/AN$8</f>
        <v>0</v>
      </c>
      <c r="AP23" s="63">
        <f>+AP21-AM23</f>
        <v>0</v>
      </c>
      <c r="AQ23" s="63">
        <f>AQ21-AI23</f>
        <v>0</v>
      </c>
      <c r="AR23" s="64">
        <f>+AR21-AJ23</f>
        <v>0</v>
      </c>
      <c r="AS23" s="73"/>
    </row>
    <row r="24" spans="1:45" ht="15" customHeight="1">
      <c r="A24" s="58" t="s">
        <v>25</v>
      </c>
      <c r="B24" s="92" t="s">
        <v>19</v>
      </c>
      <c r="C24" s="111"/>
      <c r="D24" s="99"/>
      <c r="E24" s="93"/>
      <c r="F24" s="99"/>
      <c r="G24" s="99"/>
      <c r="H24" s="82"/>
      <c r="I24" s="82"/>
      <c r="J24" s="99"/>
      <c r="K24" s="99"/>
      <c r="L24" s="99"/>
      <c r="M24" s="99"/>
      <c r="N24" s="99"/>
      <c r="O24" s="82"/>
      <c r="P24" s="82"/>
      <c r="Q24" s="99"/>
      <c r="R24" s="99"/>
      <c r="S24" s="99"/>
      <c r="T24" s="99"/>
      <c r="U24" s="99"/>
      <c r="V24" s="82"/>
      <c r="W24" s="82"/>
      <c r="X24" s="94"/>
      <c r="Y24" s="99"/>
      <c r="Z24" s="94"/>
      <c r="AA24" s="99"/>
      <c r="AB24" s="99"/>
      <c r="AC24" s="82"/>
      <c r="AD24" s="82"/>
      <c r="AE24" s="94"/>
      <c r="AF24" s="99"/>
      <c r="AG24" s="103"/>
      <c r="AH24" s="96"/>
      <c r="AI24" s="72"/>
      <c r="AJ24" s="60"/>
      <c r="AK24" s="72"/>
      <c r="AL24" s="60"/>
      <c r="AM24" s="60"/>
      <c r="AN24" s="60"/>
      <c r="AO24" s="62"/>
      <c r="AP24" s="63"/>
      <c r="AQ24" s="63"/>
      <c r="AR24" s="64"/>
      <c r="AS24" s="73"/>
    </row>
    <row r="25" spans="1:45" ht="15" customHeight="1">
      <c r="A25" s="58" t="s">
        <v>25</v>
      </c>
      <c r="B25" s="36" t="s">
        <v>6</v>
      </c>
      <c r="C25" s="80"/>
      <c r="D25" s="99"/>
      <c r="E25" s="93"/>
      <c r="F25" s="99"/>
      <c r="G25" s="99"/>
      <c r="H25" s="82"/>
      <c r="I25" s="82"/>
      <c r="J25" s="99"/>
      <c r="K25" s="99"/>
      <c r="L25" s="99"/>
      <c r="M25" s="99"/>
      <c r="N25" s="99"/>
      <c r="O25" s="82"/>
      <c r="P25" s="82"/>
      <c r="Q25" s="99"/>
      <c r="R25" s="99"/>
      <c r="S25" s="99"/>
      <c r="T25" s="99"/>
      <c r="U25" s="99"/>
      <c r="V25" s="82"/>
      <c r="W25" s="82"/>
      <c r="X25" s="99"/>
      <c r="Y25" s="99"/>
      <c r="Z25" s="99"/>
      <c r="AA25" s="99"/>
      <c r="AB25" s="99"/>
      <c r="AC25" s="82"/>
      <c r="AD25" s="82"/>
      <c r="AE25" s="99"/>
      <c r="AF25" s="99"/>
      <c r="AG25" s="110"/>
      <c r="AH25" s="96">
        <f>SUMIF(C24:AG24,"s",C25:AG25)</f>
        <v>0</v>
      </c>
      <c r="AI25" s="68">
        <f>SUMIF(C24:AG24,"v",C25:AG25)</f>
        <v>0</v>
      </c>
      <c r="AJ25" s="68">
        <f>SUMIF(C24:AG24,"l",C25:AG25)</f>
        <v>0</v>
      </c>
      <c r="AK25" s="68">
        <f>SUM(C25:AG25)-AH25-AI25-AJ25</f>
        <v>0</v>
      </c>
      <c r="AL25" s="69">
        <f>+AH25/AN$8</f>
        <v>0</v>
      </c>
      <c r="AM25" s="69">
        <f>+AI25/AN$8</f>
        <v>0</v>
      </c>
      <c r="AN25" s="69">
        <f>+AJ25/AN$8</f>
        <v>0</v>
      </c>
      <c r="AO25" s="70">
        <f>+AK25/AN$8</f>
        <v>0</v>
      </c>
      <c r="AP25" s="63">
        <f>+AP23-AM25</f>
        <v>0</v>
      </c>
      <c r="AQ25" s="63">
        <f>AQ23-AI25</f>
        <v>0</v>
      </c>
      <c r="AR25" s="64">
        <f>+AR23-AJ25</f>
        <v>0</v>
      </c>
      <c r="AS25" s="73"/>
    </row>
    <row r="26" spans="1:45" ht="15" customHeight="1">
      <c r="A26" s="58" t="s">
        <v>26</v>
      </c>
      <c r="B26" s="92" t="s">
        <v>19</v>
      </c>
      <c r="C26" s="102"/>
      <c r="D26" s="99"/>
      <c r="E26" s="82"/>
      <c r="F26" s="82"/>
      <c r="G26" s="111"/>
      <c r="H26" s="99"/>
      <c r="I26" s="93"/>
      <c r="J26" s="99"/>
      <c r="K26" s="99"/>
      <c r="L26" s="82"/>
      <c r="M26" s="82"/>
      <c r="N26" s="99"/>
      <c r="O26" s="99"/>
      <c r="P26" s="99"/>
      <c r="Q26" s="99"/>
      <c r="R26" s="99"/>
      <c r="S26" s="82"/>
      <c r="T26" s="82"/>
      <c r="U26" s="99"/>
      <c r="V26" s="99"/>
      <c r="W26" s="99"/>
      <c r="X26" s="99"/>
      <c r="Y26" s="99"/>
      <c r="Z26" s="82"/>
      <c r="AA26" s="82"/>
      <c r="AB26" s="99"/>
      <c r="AC26" s="99"/>
      <c r="AD26" s="99"/>
      <c r="AE26" s="99"/>
      <c r="AF26" s="99"/>
      <c r="AG26" s="82"/>
      <c r="AH26" s="96"/>
      <c r="AI26" s="72"/>
      <c r="AJ26" s="60"/>
      <c r="AK26" s="72"/>
      <c r="AL26" s="60"/>
      <c r="AM26" s="60"/>
      <c r="AN26" s="60"/>
      <c r="AO26" s="62"/>
      <c r="AP26" s="63"/>
      <c r="AQ26" s="63"/>
      <c r="AR26" s="64"/>
      <c r="AS26" s="73"/>
    </row>
    <row r="27" spans="1:45" ht="15" customHeight="1">
      <c r="A27" s="58" t="s">
        <v>26</v>
      </c>
      <c r="B27" s="36" t="s">
        <v>6</v>
      </c>
      <c r="C27" s="102"/>
      <c r="D27" s="99"/>
      <c r="E27" s="82"/>
      <c r="F27" s="82"/>
      <c r="G27" s="80"/>
      <c r="H27" s="93"/>
      <c r="I27" s="93"/>
      <c r="J27" s="99"/>
      <c r="K27" s="99"/>
      <c r="L27" s="82"/>
      <c r="M27" s="82"/>
      <c r="N27" s="93"/>
      <c r="O27" s="99"/>
      <c r="P27" s="99"/>
      <c r="Q27" s="99"/>
      <c r="R27" s="99"/>
      <c r="S27" s="82"/>
      <c r="T27" s="82"/>
      <c r="U27" s="99"/>
      <c r="V27" s="99"/>
      <c r="W27" s="99"/>
      <c r="X27" s="99"/>
      <c r="Y27" s="99"/>
      <c r="Z27" s="82"/>
      <c r="AA27" s="82"/>
      <c r="AB27" s="99"/>
      <c r="AC27" s="99"/>
      <c r="AD27" s="99"/>
      <c r="AE27" s="99"/>
      <c r="AF27" s="99"/>
      <c r="AG27" s="82"/>
      <c r="AH27" s="96">
        <f>SUMIF(C26:AG26,"s",C27:AG27)</f>
        <v>0</v>
      </c>
      <c r="AI27" s="68">
        <f>SUMIF(C26:AG26,"v",C27:AG27)</f>
        <v>0</v>
      </c>
      <c r="AJ27" s="68">
        <f>SUMIF(C26:AG26,"l",C27:AG27)</f>
        <v>0</v>
      </c>
      <c r="AK27" s="68">
        <f>SUM(C27:AG27)-AH27-AI27-AJ27</f>
        <v>0</v>
      </c>
      <c r="AL27" s="69">
        <f>+AH27/AN$8</f>
        <v>0</v>
      </c>
      <c r="AM27" s="69">
        <f>+AI27/AN$8</f>
        <v>0</v>
      </c>
      <c r="AN27" s="69">
        <f>+AJ27/AN$8</f>
        <v>0</v>
      </c>
      <c r="AO27" s="70">
        <f>+AK27/AN$8</f>
        <v>0</v>
      </c>
      <c r="AP27" s="63">
        <f>+AP25-AM27</f>
        <v>0</v>
      </c>
      <c r="AQ27" s="63">
        <f>AQ25-AI27</f>
        <v>0</v>
      </c>
      <c r="AR27" s="64">
        <f>+AR25-AJ27</f>
        <v>0</v>
      </c>
      <c r="AS27" s="73"/>
    </row>
    <row r="28" spans="1:45" ht="15" customHeight="1">
      <c r="A28" s="58" t="s">
        <v>27</v>
      </c>
      <c r="B28" s="92" t="s">
        <v>19</v>
      </c>
      <c r="C28" s="82"/>
      <c r="D28" s="111"/>
      <c r="E28" s="99"/>
      <c r="F28" s="93"/>
      <c r="G28" s="93"/>
      <c r="H28" s="99"/>
      <c r="I28" s="82"/>
      <c r="J28" s="82"/>
      <c r="K28" s="99"/>
      <c r="L28" s="99"/>
      <c r="M28" s="99"/>
      <c r="N28" s="99"/>
      <c r="O28" s="99"/>
      <c r="P28" s="82"/>
      <c r="Q28" s="82"/>
      <c r="R28" s="99"/>
      <c r="S28" s="99"/>
      <c r="T28" s="99"/>
      <c r="U28" s="99"/>
      <c r="V28" s="99"/>
      <c r="W28" s="82"/>
      <c r="X28" s="82"/>
      <c r="Y28" s="99"/>
      <c r="Z28" s="99"/>
      <c r="AA28" s="99"/>
      <c r="AB28" s="99"/>
      <c r="AC28" s="99"/>
      <c r="AD28" s="82"/>
      <c r="AE28" s="82"/>
      <c r="AF28" s="99"/>
      <c r="AG28" s="103"/>
      <c r="AH28" s="96"/>
      <c r="AI28" s="72"/>
      <c r="AJ28" s="60"/>
      <c r="AK28" s="72"/>
      <c r="AL28" s="60"/>
      <c r="AM28" s="60"/>
      <c r="AN28" s="60"/>
      <c r="AO28" s="62"/>
      <c r="AP28" s="63"/>
      <c r="AQ28" s="63"/>
      <c r="AR28" s="64"/>
      <c r="AS28" s="73"/>
    </row>
    <row r="29" spans="1:45" ht="15" customHeight="1">
      <c r="A29" s="58" t="s">
        <v>27</v>
      </c>
      <c r="B29" s="36" t="s">
        <v>6</v>
      </c>
      <c r="C29" s="82"/>
      <c r="D29" s="80"/>
      <c r="E29" s="99"/>
      <c r="F29" s="93"/>
      <c r="G29" s="93"/>
      <c r="H29" s="99"/>
      <c r="I29" s="82"/>
      <c r="J29" s="82"/>
      <c r="K29" s="99"/>
      <c r="L29" s="99"/>
      <c r="M29" s="99"/>
      <c r="N29" s="99"/>
      <c r="O29" s="99"/>
      <c r="P29" s="82"/>
      <c r="Q29" s="82"/>
      <c r="R29" s="99"/>
      <c r="S29" s="99"/>
      <c r="T29" s="99"/>
      <c r="U29" s="99"/>
      <c r="V29" s="99"/>
      <c r="W29" s="82"/>
      <c r="X29" s="82"/>
      <c r="Y29" s="99"/>
      <c r="Z29" s="99"/>
      <c r="AA29" s="99"/>
      <c r="AB29" s="99"/>
      <c r="AC29" s="99"/>
      <c r="AD29" s="82"/>
      <c r="AE29" s="82"/>
      <c r="AF29" s="99"/>
      <c r="AG29" s="103"/>
      <c r="AH29" s="96">
        <f>SUMIF(C28:AG28,"s",C29:AG29)</f>
        <v>0</v>
      </c>
      <c r="AI29" s="68">
        <f>SUMIF(C28:AG28,"v",C29:AG29)</f>
        <v>0</v>
      </c>
      <c r="AJ29" s="68">
        <f>SUMIF(C28:AG28,"l",C29:AG29)</f>
        <v>0</v>
      </c>
      <c r="AK29" s="68">
        <f>SUM(C29:AG29)-AH29-AI29-AJ29</f>
        <v>0</v>
      </c>
      <c r="AL29" s="69">
        <f>+AH29/AN$8</f>
        <v>0</v>
      </c>
      <c r="AM29" s="69">
        <f>+AI29/AN$8</f>
        <v>0</v>
      </c>
      <c r="AN29" s="69">
        <f>+AJ29/AN$8</f>
        <v>0</v>
      </c>
      <c r="AO29" s="70">
        <f>+AK29/AN$8</f>
        <v>0</v>
      </c>
      <c r="AP29" s="63">
        <f>+AP27-AM29</f>
        <v>0</v>
      </c>
      <c r="AQ29" s="63">
        <f>AQ27-AI29</f>
        <v>0</v>
      </c>
      <c r="AR29" s="64">
        <f>+AR27-AJ29</f>
        <v>0</v>
      </c>
      <c r="AS29" s="73"/>
    </row>
    <row r="30" spans="1:45" ht="15" customHeight="1">
      <c r="A30" s="58" t="s">
        <v>28</v>
      </c>
      <c r="B30" s="92" t="s">
        <v>19</v>
      </c>
      <c r="C30" s="109"/>
      <c r="D30" s="99"/>
      <c r="E30" s="99"/>
      <c r="F30" s="99"/>
      <c r="G30" s="82"/>
      <c r="H30" s="82"/>
      <c r="I30" s="99"/>
      <c r="J30" s="99"/>
      <c r="K30" s="93"/>
      <c r="L30" s="93"/>
      <c r="M30" s="99"/>
      <c r="N30" s="82"/>
      <c r="O30" s="82"/>
      <c r="P30" s="111"/>
      <c r="Q30" s="99"/>
      <c r="R30" s="99"/>
      <c r="S30" s="99"/>
      <c r="T30" s="99"/>
      <c r="U30" s="82"/>
      <c r="V30" s="82"/>
      <c r="W30" s="99"/>
      <c r="X30" s="99"/>
      <c r="Y30" s="99"/>
      <c r="Z30" s="99"/>
      <c r="AA30" s="99"/>
      <c r="AB30" s="82"/>
      <c r="AC30" s="82"/>
      <c r="AD30" s="99"/>
      <c r="AE30" s="99"/>
      <c r="AF30" s="99"/>
      <c r="AG30" s="110"/>
      <c r="AH30" s="96"/>
      <c r="AI30" s="72"/>
      <c r="AJ30" s="60"/>
      <c r="AK30" s="72"/>
      <c r="AL30" s="60"/>
      <c r="AM30" s="60"/>
      <c r="AN30" s="60"/>
      <c r="AO30" s="62"/>
      <c r="AP30" s="63"/>
      <c r="AQ30" s="63"/>
      <c r="AR30" s="64"/>
      <c r="AS30" s="73"/>
    </row>
    <row r="31" spans="1:45" ht="15" customHeight="1">
      <c r="A31" s="58" t="s">
        <v>28</v>
      </c>
      <c r="B31" s="36" t="s">
        <v>6</v>
      </c>
      <c r="C31" s="109"/>
      <c r="D31" s="99"/>
      <c r="E31" s="99"/>
      <c r="F31" s="99"/>
      <c r="G31" s="82"/>
      <c r="H31" s="82"/>
      <c r="I31" s="99"/>
      <c r="J31" s="99"/>
      <c r="K31" s="93"/>
      <c r="L31" s="93"/>
      <c r="M31" s="99"/>
      <c r="N31" s="82"/>
      <c r="O31" s="82"/>
      <c r="P31" s="80"/>
      <c r="Q31" s="99"/>
      <c r="R31" s="99"/>
      <c r="S31" s="99"/>
      <c r="T31" s="99"/>
      <c r="U31" s="82"/>
      <c r="V31" s="82"/>
      <c r="W31" s="99"/>
      <c r="X31" s="99"/>
      <c r="Y31" s="99"/>
      <c r="Z31" s="99"/>
      <c r="AA31" s="99"/>
      <c r="AB31" s="82"/>
      <c r="AC31" s="82"/>
      <c r="AD31" s="99"/>
      <c r="AE31" s="99"/>
      <c r="AF31" s="99"/>
      <c r="AG31" s="110"/>
      <c r="AH31" s="96">
        <f>SUMIF(C30:AG30,"s",C31:AG31)</f>
        <v>0</v>
      </c>
      <c r="AI31" s="68">
        <f>SUMIF(C30:AG30,"v",C31:AG31)</f>
        <v>0</v>
      </c>
      <c r="AJ31" s="68">
        <f>SUMIF(C30:AG30,"l",C31:AG31)</f>
        <v>0</v>
      </c>
      <c r="AK31" s="68">
        <f>SUM(C31:AG31)-AH31-AI31-AJ31</f>
        <v>0</v>
      </c>
      <c r="AL31" s="69">
        <f>+AH31/AN$8</f>
        <v>0</v>
      </c>
      <c r="AM31" s="69">
        <f>+AI31/AN$8</f>
        <v>0</v>
      </c>
      <c r="AN31" s="69">
        <f>+AJ31/AN$8</f>
        <v>0</v>
      </c>
      <c r="AO31" s="70">
        <f>+AK31/AN$8</f>
        <v>0</v>
      </c>
      <c r="AP31" s="63">
        <f>+AP29-AM31</f>
        <v>0</v>
      </c>
      <c r="AQ31" s="63">
        <f>AQ29-AI31</f>
        <v>0</v>
      </c>
      <c r="AR31" s="64">
        <f>+AR29-AJ31</f>
        <v>0</v>
      </c>
      <c r="AS31" s="73"/>
    </row>
    <row r="32" spans="1:45" ht="15" customHeight="1">
      <c r="A32" s="58" t="s">
        <v>29</v>
      </c>
      <c r="B32" s="92" t="s">
        <v>19</v>
      </c>
      <c r="C32" s="109"/>
      <c r="D32" s="82"/>
      <c r="E32" s="82"/>
      <c r="F32" s="99"/>
      <c r="G32" s="99"/>
      <c r="H32" s="99"/>
      <c r="I32" s="99"/>
      <c r="J32" s="99"/>
      <c r="K32" s="82"/>
      <c r="L32" s="82"/>
      <c r="M32" s="99"/>
      <c r="N32" s="99"/>
      <c r="O32" s="99"/>
      <c r="P32" s="99"/>
      <c r="Q32" s="99"/>
      <c r="R32" s="82"/>
      <c r="S32" s="82"/>
      <c r="T32" s="99"/>
      <c r="U32" s="99"/>
      <c r="V32" s="99"/>
      <c r="W32" s="99"/>
      <c r="X32" s="99"/>
      <c r="Y32" s="82"/>
      <c r="Z32" s="82"/>
      <c r="AA32" s="99"/>
      <c r="AB32" s="99"/>
      <c r="AC32" s="99"/>
      <c r="AD32" s="99"/>
      <c r="AE32" s="99"/>
      <c r="AF32" s="82"/>
      <c r="AG32" s="103"/>
      <c r="AH32" s="96"/>
      <c r="AI32" s="72"/>
      <c r="AJ32" s="60"/>
      <c r="AK32" s="72"/>
      <c r="AL32" s="60"/>
      <c r="AM32" s="60"/>
      <c r="AN32" s="60"/>
      <c r="AO32" s="62"/>
      <c r="AP32" s="63"/>
      <c r="AQ32" s="63"/>
      <c r="AR32" s="64"/>
      <c r="AS32" s="73"/>
    </row>
    <row r="33" spans="1:45" ht="15" customHeight="1">
      <c r="A33" s="58" t="s">
        <v>29</v>
      </c>
      <c r="B33" s="36" t="s">
        <v>6</v>
      </c>
      <c r="C33" s="109"/>
      <c r="D33" s="82"/>
      <c r="E33" s="82"/>
      <c r="F33" s="99"/>
      <c r="G33" s="99"/>
      <c r="H33" s="99"/>
      <c r="I33" s="99"/>
      <c r="J33" s="99"/>
      <c r="K33" s="82"/>
      <c r="L33" s="82"/>
      <c r="M33" s="99"/>
      <c r="N33" s="99"/>
      <c r="O33" s="99"/>
      <c r="P33" s="99"/>
      <c r="Q33" s="99"/>
      <c r="R33" s="82"/>
      <c r="S33" s="82"/>
      <c r="T33" s="99"/>
      <c r="U33" s="99"/>
      <c r="V33" s="99"/>
      <c r="W33" s="99"/>
      <c r="X33" s="99"/>
      <c r="Y33" s="82"/>
      <c r="Z33" s="82"/>
      <c r="AA33" s="99"/>
      <c r="AB33" s="99"/>
      <c r="AC33" s="99"/>
      <c r="AD33" s="99"/>
      <c r="AE33" s="99"/>
      <c r="AF33" s="82"/>
      <c r="AG33" s="103"/>
      <c r="AH33" s="96">
        <f>SUMIF(C32:AG32,"s",C33:AG33)</f>
        <v>0</v>
      </c>
      <c r="AI33" s="68">
        <f>SUMIF(C32:AG32,"v",C33:AG33)</f>
        <v>0</v>
      </c>
      <c r="AJ33" s="68">
        <f>SUMIF(C32:AG32,"l",C33:AG33)</f>
        <v>0</v>
      </c>
      <c r="AK33" s="68">
        <f>SUM(C33:AG33)-AH33-AI33-AJ33</f>
        <v>0</v>
      </c>
      <c r="AL33" s="69">
        <f>+AH33/AN$8</f>
        <v>0</v>
      </c>
      <c r="AM33" s="69">
        <f>+AI33/AN$8</f>
        <v>0</v>
      </c>
      <c r="AN33" s="69">
        <f>+AJ33/AN$8</f>
        <v>0</v>
      </c>
      <c r="AO33" s="70">
        <f>+AK33/AN$8</f>
        <v>0</v>
      </c>
      <c r="AP33" s="63">
        <f>+AP31-AM33</f>
        <v>0</v>
      </c>
      <c r="AQ33" s="63">
        <f>AQ31-AI33</f>
        <v>0</v>
      </c>
      <c r="AR33" s="64">
        <f>+AR31-AJ33</f>
        <v>0</v>
      </c>
      <c r="AS33" s="74"/>
    </row>
    <row r="34" spans="1:45" ht="15" customHeight="1">
      <c r="A34" s="58" t="s">
        <v>30</v>
      </c>
      <c r="B34" s="92" t="s">
        <v>19</v>
      </c>
      <c r="C34" s="82"/>
      <c r="D34" s="99"/>
      <c r="E34" s="99"/>
      <c r="F34" s="99"/>
      <c r="G34" s="99"/>
      <c r="H34" s="99"/>
      <c r="I34" s="82"/>
      <c r="J34" s="82"/>
      <c r="K34" s="99"/>
      <c r="L34" s="99"/>
      <c r="M34" s="99"/>
      <c r="N34" s="99"/>
      <c r="O34" s="99"/>
      <c r="P34" s="82"/>
      <c r="Q34" s="82"/>
      <c r="R34" s="99"/>
      <c r="S34" s="99"/>
      <c r="T34" s="99"/>
      <c r="U34" s="99"/>
      <c r="V34" s="99"/>
      <c r="W34" s="82"/>
      <c r="X34" s="82"/>
      <c r="Y34" s="99"/>
      <c r="Z34" s="99"/>
      <c r="AA34" s="111"/>
      <c r="AB34" s="111"/>
      <c r="AC34" s="113"/>
      <c r="AD34" s="82"/>
      <c r="AE34" s="82"/>
      <c r="AF34" s="113"/>
      <c r="AG34" s="113"/>
      <c r="AH34" s="96"/>
      <c r="AI34" s="72"/>
      <c r="AJ34" s="60"/>
      <c r="AK34" s="72"/>
      <c r="AL34" s="60"/>
      <c r="AM34" s="60"/>
      <c r="AN34" s="60"/>
      <c r="AO34" s="62"/>
      <c r="AP34" s="63"/>
      <c r="AQ34" s="63"/>
      <c r="AR34" s="64"/>
      <c r="AS34" s="73"/>
    </row>
    <row r="35" spans="1:45" ht="15" customHeight="1">
      <c r="A35" s="58" t="s">
        <v>30</v>
      </c>
      <c r="B35" s="36" t="s">
        <v>6</v>
      </c>
      <c r="C35" s="82"/>
      <c r="D35" s="105"/>
      <c r="E35" s="117"/>
      <c r="F35" s="105"/>
      <c r="G35" s="105"/>
      <c r="H35" s="105"/>
      <c r="I35" s="82"/>
      <c r="J35" s="82"/>
      <c r="K35" s="105"/>
      <c r="L35" s="117"/>
      <c r="M35" s="105"/>
      <c r="N35" s="105"/>
      <c r="O35" s="105"/>
      <c r="P35" s="82"/>
      <c r="Q35" s="82"/>
      <c r="R35" s="105"/>
      <c r="S35" s="117"/>
      <c r="T35" s="105"/>
      <c r="U35" s="105"/>
      <c r="V35" s="105"/>
      <c r="W35" s="82"/>
      <c r="X35" s="82"/>
      <c r="Y35" s="105"/>
      <c r="Z35" s="105"/>
      <c r="AA35" s="80"/>
      <c r="AB35" s="80"/>
      <c r="AC35" s="114"/>
      <c r="AD35" s="82"/>
      <c r="AE35" s="82"/>
      <c r="AF35" s="114"/>
      <c r="AG35" s="114"/>
      <c r="AH35" s="96">
        <f>SUMIF(C34:AG34,"s",C35:AG35)</f>
        <v>0</v>
      </c>
      <c r="AI35" s="68">
        <f>SUMIF(C34:AG34,"v",C35:AG35)</f>
        <v>0</v>
      </c>
      <c r="AJ35" s="68">
        <f>SUMIF(C34:AG34,"l",C35:AG35)</f>
        <v>0</v>
      </c>
      <c r="AK35" s="68">
        <f>SUM(C35:AG35)-AH35-AI35-AJ35</f>
        <v>0</v>
      </c>
      <c r="AL35" s="69">
        <f>+AH35/AN$8</f>
        <v>0</v>
      </c>
      <c r="AM35" s="69">
        <f>+AI35/AN$8</f>
        <v>0</v>
      </c>
      <c r="AN35" s="69">
        <f>+AJ35/AN$8</f>
        <v>0</v>
      </c>
      <c r="AO35" s="70">
        <f>+AK35/AN$8</f>
        <v>0</v>
      </c>
      <c r="AP35" s="63">
        <f>+AP33-AM35</f>
        <v>0</v>
      </c>
      <c r="AQ35" s="63">
        <f>AQ33-AI35</f>
        <v>0</v>
      </c>
      <c r="AR35" s="64">
        <f>+AR33-AJ35</f>
        <v>0</v>
      </c>
      <c r="AS35" s="74"/>
    </row>
    <row r="36" spans="1:45" ht="13.5" thickBot="1">
      <c r="A36" s="75"/>
      <c r="B36" s="76"/>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26" t="s">
        <v>31</v>
      </c>
      <c r="AF36" s="98"/>
      <c r="AG36" s="98"/>
      <c r="AH36" s="77">
        <f aca="true" t="shared" si="0" ref="AH36:AO36">SUM(AH12:AH35)</f>
        <v>0</v>
      </c>
      <c r="AI36" s="77">
        <f t="shared" si="0"/>
        <v>0</v>
      </c>
      <c r="AJ36" s="77">
        <f t="shared" si="0"/>
        <v>0</v>
      </c>
      <c r="AK36" s="77">
        <f t="shared" si="0"/>
        <v>0</v>
      </c>
      <c r="AL36" s="77">
        <f t="shared" si="0"/>
        <v>0</v>
      </c>
      <c r="AM36" s="77">
        <f t="shared" si="0"/>
        <v>0</v>
      </c>
      <c r="AN36" s="77">
        <f t="shared" si="0"/>
        <v>0</v>
      </c>
      <c r="AO36" s="78">
        <f t="shared" si="0"/>
        <v>0</v>
      </c>
      <c r="AP36" s="79"/>
      <c r="AQ36" s="79"/>
      <c r="AR36" s="79"/>
      <c r="AS36" s="73"/>
    </row>
    <row r="38" spans="1:13" ht="12.75">
      <c r="A38" s="1"/>
      <c r="B38" s="1"/>
      <c r="C38" s="80"/>
      <c r="D38" s="81" t="s">
        <v>32</v>
      </c>
      <c r="E38" s="1"/>
      <c r="F38" s="1"/>
      <c r="G38" s="108"/>
      <c r="H38" s="1" t="s">
        <v>37</v>
      </c>
      <c r="I38" s="1"/>
      <c r="J38" s="1"/>
      <c r="K38" s="83"/>
      <c r="L38" s="1" t="s">
        <v>33</v>
      </c>
      <c r="M38" s="1"/>
    </row>
    <row r="39" spans="1:20" ht="12.75">
      <c r="A39" s="1"/>
      <c r="B39" s="1"/>
      <c r="C39" s="1"/>
      <c r="D39" s="1"/>
      <c r="E39" s="1"/>
      <c r="F39" s="1"/>
      <c r="G39" s="1"/>
      <c r="H39" s="1"/>
      <c r="I39" s="1"/>
      <c r="J39" s="1"/>
      <c r="K39" s="1"/>
      <c r="L39" s="1"/>
      <c r="M39" s="1"/>
      <c r="N39" s="1"/>
      <c r="O39" s="1"/>
      <c r="P39" s="1"/>
      <c r="Q39" s="1"/>
      <c r="R39" s="1"/>
      <c r="S39" s="1"/>
      <c r="T39" s="1"/>
    </row>
  </sheetData>
  <sheetProtection/>
  <mergeCells count="3">
    <mergeCell ref="E6:L6"/>
    <mergeCell ref="E7:L7"/>
    <mergeCell ref="E8:L8"/>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rgb="FF0070C0"/>
  </sheetPr>
  <dimension ref="A1:AU39"/>
  <sheetViews>
    <sheetView zoomScale="55" zoomScaleNormal="55" zoomScalePageLayoutView="0" workbookViewId="0" topLeftCell="A1">
      <pane xSplit="1" topLeftCell="B1" activePane="topRight" state="frozen"/>
      <selection pane="topLeft" activeCell="C12" sqref="C12:AG35"/>
      <selection pane="topRight" activeCell="C1" sqref="C1"/>
    </sheetView>
  </sheetViews>
  <sheetFormatPr defaultColWidth="9.140625" defaultRowHeight="12.75"/>
  <cols>
    <col min="1" max="1" width="7.00390625" style="2" customWidth="1"/>
    <col min="2" max="2" width="8.8515625" style="2" customWidth="1"/>
    <col min="3" max="33" width="5.00390625" style="2" customWidth="1"/>
    <col min="34" max="34" width="5.57421875" style="1" customWidth="1"/>
    <col min="35" max="37" width="6.7109375" style="1" customWidth="1"/>
    <col min="38" max="38" width="7.140625" style="1" customWidth="1"/>
    <col min="39" max="40" width="6.7109375" style="1" customWidth="1"/>
    <col min="41" max="41" width="7.140625" style="1" customWidth="1"/>
    <col min="42" max="43" width="10.7109375" style="2" customWidth="1"/>
    <col min="44" max="44" width="10.140625" style="2" customWidth="1"/>
    <col min="45" max="45" width="22.57421875" style="2" customWidth="1"/>
    <col min="46" max="46" width="15.7109375" style="2" customWidth="1"/>
    <col min="47" max="16384" width="9.140625" style="2" customWidth="1"/>
  </cols>
  <sheetData>
    <row r="1" spans="1:44" ht="12.75">
      <c r="A1" s="1"/>
      <c r="B1" s="1"/>
      <c r="C1" s="1" t="s">
        <v>59</v>
      </c>
      <c r="AO1" s="2"/>
      <c r="AP1" s="1" t="s">
        <v>0</v>
      </c>
      <c r="AQ1" s="1" t="s">
        <v>38</v>
      </c>
      <c r="AR1" s="1" t="s">
        <v>1</v>
      </c>
    </row>
    <row r="2" spans="1:44" ht="12.75">
      <c r="A2" s="1"/>
      <c r="B2" s="1"/>
      <c r="AL2" s="3"/>
      <c r="AM2" s="4"/>
      <c r="AN2" s="4"/>
      <c r="AO2" s="5" t="s">
        <v>57</v>
      </c>
      <c r="AP2" s="6">
        <v>1</v>
      </c>
      <c r="AQ2" s="88">
        <f>AP2*AN8</f>
        <v>7</v>
      </c>
      <c r="AR2" s="6">
        <v>2</v>
      </c>
    </row>
    <row r="3" spans="38:44" ht="12.75">
      <c r="AL3" s="7"/>
      <c r="AM3" s="8"/>
      <c r="AN3" s="8"/>
      <c r="AO3" s="9" t="s">
        <v>2</v>
      </c>
      <c r="AP3" s="6">
        <v>15</v>
      </c>
      <c r="AQ3" s="88">
        <f>AP3*AN8</f>
        <v>105</v>
      </c>
      <c r="AR3" s="6"/>
    </row>
    <row r="4" spans="15:44" ht="12.75" customHeight="1">
      <c r="O4" s="2" t="s">
        <v>3</v>
      </c>
      <c r="AL4" s="10"/>
      <c r="AM4" s="11"/>
      <c r="AN4" s="11"/>
      <c r="AO4" s="12" t="s">
        <v>4</v>
      </c>
      <c r="AP4" s="13">
        <v>0</v>
      </c>
      <c r="AQ4" s="89">
        <f>AP4*AN8</f>
        <v>0</v>
      </c>
      <c r="AR4" s="13"/>
    </row>
    <row r="5" spans="1:44" ht="12.75" customHeight="1" thickBot="1">
      <c r="A5" s="1"/>
      <c r="B5" s="1"/>
      <c r="AL5" s="7"/>
      <c r="AM5" s="8"/>
      <c r="AN5" s="8"/>
      <c r="AO5" s="14" t="s">
        <v>58</v>
      </c>
      <c r="AP5" s="15">
        <f>AP2+AP3-AP4</f>
        <v>16</v>
      </c>
      <c r="AQ5" s="15">
        <f>AQ2+AQ3-AQ4</f>
        <v>112</v>
      </c>
      <c r="AR5" s="15">
        <f>+AR2+AR3-AR4</f>
        <v>2</v>
      </c>
    </row>
    <row r="6" spans="1:44" ht="14.25" customHeight="1" thickBot="1">
      <c r="A6" s="1"/>
      <c r="B6" s="1"/>
      <c r="D6" s="19" t="s">
        <v>35</v>
      </c>
      <c r="E6" s="85"/>
      <c r="F6" s="84"/>
      <c r="G6" s="84"/>
      <c r="H6" s="84"/>
      <c r="I6" s="84"/>
      <c r="J6" s="84"/>
      <c r="K6" s="84"/>
      <c r="L6" s="86"/>
      <c r="AI6" s="16"/>
      <c r="AJ6" s="16"/>
      <c r="AO6" s="2"/>
      <c r="AP6" s="17" t="s">
        <v>5</v>
      </c>
      <c r="AQ6" s="18" t="s">
        <v>6</v>
      </c>
      <c r="AR6" s="18" t="s">
        <v>6</v>
      </c>
    </row>
    <row r="7" spans="1:44" ht="14.25" customHeight="1" thickBot="1">
      <c r="A7" s="1"/>
      <c r="B7" s="1"/>
      <c r="C7" s="1"/>
      <c r="D7" s="19" t="s">
        <v>7</v>
      </c>
      <c r="E7" s="20"/>
      <c r="F7" s="21"/>
      <c r="G7" s="21"/>
      <c r="H7" s="21"/>
      <c r="I7" s="21"/>
      <c r="J7" s="21"/>
      <c r="K7" s="21"/>
      <c r="L7" s="22"/>
      <c r="AC7" s="1"/>
      <c r="AH7" s="2"/>
      <c r="AI7" s="2"/>
      <c r="AN7" s="3" t="s">
        <v>8</v>
      </c>
      <c r="AO7" s="4"/>
      <c r="AP7" s="4"/>
      <c r="AQ7" s="4"/>
      <c r="AR7" s="23"/>
    </row>
    <row r="8" spans="4:47" ht="14.25" customHeight="1" thickBot="1">
      <c r="D8" s="19" t="s">
        <v>34</v>
      </c>
      <c r="E8" s="85"/>
      <c r="F8" s="84"/>
      <c r="G8" s="84"/>
      <c r="H8" s="84"/>
      <c r="I8" s="84"/>
      <c r="J8" s="84"/>
      <c r="K8" s="84"/>
      <c r="L8" s="86"/>
      <c r="AH8" s="2"/>
      <c r="AI8" s="2"/>
      <c r="AN8" s="24">
        <v>7</v>
      </c>
      <c r="AO8" s="25" t="s">
        <v>9</v>
      </c>
      <c r="AP8" s="25"/>
      <c r="AQ8" s="25"/>
      <c r="AR8" s="26"/>
      <c r="AU8" s="27"/>
    </row>
    <row r="9" spans="1:45" ht="12.75">
      <c r="A9" s="28"/>
      <c r="B9" s="28"/>
      <c r="C9" s="29" t="s">
        <v>36</v>
      </c>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30" t="s">
        <v>10</v>
      </c>
      <c r="AI9" s="31"/>
      <c r="AJ9" s="31"/>
      <c r="AK9" s="32"/>
      <c r="AL9" s="59" t="s">
        <v>11</v>
      </c>
      <c r="AM9" s="87"/>
      <c r="AN9" s="33"/>
      <c r="AO9" s="33"/>
      <c r="AP9" s="34" t="s">
        <v>12</v>
      </c>
      <c r="AQ9" s="34" t="s">
        <v>12</v>
      </c>
      <c r="AR9" s="34" t="s">
        <v>1</v>
      </c>
      <c r="AS9" s="35"/>
    </row>
    <row r="10" spans="1:45" ht="12.75">
      <c r="A10" s="27"/>
      <c r="B10" s="27"/>
      <c r="C10" s="11" t="s">
        <v>13</v>
      </c>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36"/>
      <c r="AI10" s="37"/>
      <c r="AJ10" s="37"/>
      <c r="AK10" s="38"/>
      <c r="AL10" s="39"/>
      <c r="AM10" s="39"/>
      <c r="AN10" s="40"/>
      <c r="AO10" s="40"/>
      <c r="AP10" s="41" t="s">
        <v>14</v>
      </c>
      <c r="AQ10" s="42" t="s">
        <v>14</v>
      </c>
      <c r="AR10" s="42" t="s">
        <v>14</v>
      </c>
      <c r="AS10" s="43"/>
    </row>
    <row r="11" spans="1:45" s="57" customFormat="1" ht="13.5" thickBot="1">
      <c r="A11" s="58"/>
      <c r="B11" s="45"/>
      <c r="C11" s="45">
        <v>1</v>
      </c>
      <c r="D11" s="45">
        <v>2</v>
      </c>
      <c r="E11" s="45">
        <v>3</v>
      </c>
      <c r="F11" s="45">
        <v>4</v>
      </c>
      <c r="G11" s="45">
        <v>5</v>
      </c>
      <c r="H11" s="45">
        <v>6</v>
      </c>
      <c r="I11" s="45">
        <v>7</v>
      </c>
      <c r="J11" s="45">
        <v>8</v>
      </c>
      <c r="K11" s="45">
        <v>9</v>
      </c>
      <c r="L11" s="45">
        <v>10</v>
      </c>
      <c r="M11" s="45">
        <v>11</v>
      </c>
      <c r="N11" s="45">
        <v>12</v>
      </c>
      <c r="O11" s="45">
        <v>13</v>
      </c>
      <c r="P11" s="45">
        <v>14</v>
      </c>
      <c r="Q11" s="45">
        <v>15</v>
      </c>
      <c r="R11" s="45">
        <v>16</v>
      </c>
      <c r="S11" s="45">
        <v>17</v>
      </c>
      <c r="T11" s="45">
        <v>18</v>
      </c>
      <c r="U11" s="45">
        <v>19</v>
      </c>
      <c r="V11" s="45">
        <v>20</v>
      </c>
      <c r="W11" s="45">
        <v>21</v>
      </c>
      <c r="X11" s="45">
        <v>22</v>
      </c>
      <c r="Y11" s="45">
        <v>23</v>
      </c>
      <c r="Z11" s="45">
        <v>24</v>
      </c>
      <c r="AA11" s="45">
        <v>25</v>
      </c>
      <c r="AB11" s="45">
        <v>26</v>
      </c>
      <c r="AC11" s="45">
        <v>27</v>
      </c>
      <c r="AD11" s="45">
        <v>28</v>
      </c>
      <c r="AE11" s="45">
        <v>29</v>
      </c>
      <c r="AF11" s="45">
        <v>30</v>
      </c>
      <c r="AG11" s="45">
        <v>31</v>
      </c>
      <c r="AH11" s="48" t="s">
        <v>15</v>
      </c>
      <c r="AI11" s="49" t="s">
        <v>0</v>
      </c>
      <c r="AJ11" s="49" t="s">
        <v>1</v>
      </c>
      <c r="AK11" s="48" t="s">
        <v>16</v>
      </c>
      <c r="AL11" s="50" t="s">
        <v>15</v>
      </c>
      <c r="AM11" s="51" t="s">
        <v>0</v>
      </c>
      <c r="AN11" s="52" t="s">
        <v>1</v>
      </c>
      <c r="AO11" s="53" t="s">
        <v>16</v>
      </c>
      <c r="AP11" s="54" t="s">
        <v>5</v>
      </c>
      <c r="AQ11" s="55" t="s">
        <v>6</v>
      </c>
      <c r="AR11" s="55" t="s">
        <v>6</v>
      </c>
      <c r="AS11" s="56" t="s">
        <v>17</v>
      </c>
    </row>
    <row r="12" spans="1:45" ht="15" customHeight="1" thickTop="1">
      <c r="A12" s="58" t="s">
        <v>18</v>
      </c>
      <c r="B12" s="92" t="s">
        <v>19</v>
      </c>
      <c r="C12" s="111"/>
      <c r="D12" s="115"/>
      <c r="E12" s="116"/>
      <c r="F12" s="116"/>
      <c r="G12" s="82"/>
      <c r="H12" s="82"/>
      <c r="I12" s="101"/>
      <c r="J12" s="101"/>
      <c r="K12" s="101"/>
      <c r="L12" s="100"/>
      <c r="M12" s="101"/>
      <c r="N12" s="82"/>
      <c r="O12" s="82"/>
      <c r="P12" s="100"/>
      <c r="Q12" s="101"/>
      <c r="R12" s="100"/>
      <c r="S12" s="100"/>
      <c r="T12" s="101"/>
      <c r="U12" s="82"/>
      <c r="V12" s="82"/>
      <c r="W12" s="100"/>
      <c r="X12" s="101"/>
      <c r="Y12" s="100"/>
      <c r="Z12" s="101"/>
      <c r="AA12" s="101"/>
      <c r="AB12" s="82"/>
      <c r="AC12" s="82"/>
      <c r="AD12" s="100"/>
      <c r="AE12" s="101"/>
      <c r="AF12" s="100"/>
      <c r="AG12" s="112"/>
      <c r="AH12" s="95"/>
      <c r="AI12" s="60"/>
      <c r="AJ12" s="60"/>
      <c r="AK12" s="60"/>
      <c r="AL12" s="60"/>
      <c r="AM12" s="60"/>
      <c r="AN12" s="60"/>
      <c r="AO12" s="62"/>
      <c r="AP12" s="63"/>
      <c r="AQ12" s="63"/>
      <c r="AR12" s="64"/>
      <c r="AS12" s="65"/>
    </row>
    <row r="13" spans="1:45" ht="15" customHeight="1">
      <c r="A13" s="58" t="s">
        <v>18</v>
      </c>
      <c r="B13" s="36" t="s">
        <v>6</v>
      </c>
      <c r="C13" s="80"/>
      <c r="D13" s="93"/>
      <c r="E13" s="106"/>
      <c r="F13" s="106"/>
      <c r="G13" s="82"/>
      <c r="H13" s="82"/>
      <c r="I13" s="99"/>
      <c r="J13" s="99"/>
      <c r="K13" s="99"/>
      <c r="L13" s="94"/>
      <c r="M13" s="99"/>
      <c r="N13" s="82"/>
      <c r="O13" s="82"/>
      <c r="P13" s="94"/>
      <c r="Q13" s="99"/>
      <c r="R13" s="94"/>
      <c r="S13" s="94"/>
      <c r="T13" s="99"/>
      <c r="U13" s="82"/>
      <c r="V13" s="82"/>
      <c r="W13" s="94"/>
      <c r="X13" s="99"/>
      <c r="Y13" s="94"/>
      <c r="Z13" s="99"/>
      <c r="AA13" s="99"/>
      <c r="AB13" s="82"/>
      <c r="AC13" s="82"/>
      <c r="AD13" s="94"/>
      <c r="AE13" s="99"/>
      <c r="AF13" s="94"/>
      <c r="AG13" s="110"/>
      <c r="AH13" s="96">
        <f>SUMIF(C12:AG12,"s",C13:AG13)</f>
        <v>0</v>
      </c>
      <c r="AI13" s="68">
        <f>SUMIF(C12:AG12,"v",C13:AG13)</f>
        <v>0</v>
      </c>
      <c r="AJ13" s="68">
        <f>SUMIF(C12:AG12,"l",C13:AG13)</f>
        <v>0</v>
      </c>
      <c r="AK13" s="68">
        <f>SUM(C13:AG13)-AH13-AI13-AJ13</f>
        <v>0</v>
      </c>
      <c r="AL13" s="69">
        <f>+AH13/AN$8</f>
        <v>0</v>
      </c>
      <c r="AM13" s="69">
        <f>+AI13/AN$8</f>
        <v>0</v>
      </c>
      <c r="AN13" s="69">
        <f>+AJ13/AN$8</f>
        <v>0</v>
      </c>
      <c r="AO13" s="70">
        <f>+AK13/AN$8</f>
        <v>0</v>
      </c>
      <c r="AP13" s="63">
        <f>+AP5-AM13</f>
        <v>16</v>
      </c>
      <c r="AQ13" s="63">
        <f>AQ5-AI13</f>
        <v>112</v>
      </c>
      <c r="AR13" s="64">
        <f>+AR5-AJ13</f>
        <v>2</v>
      </c>
      <c r="AS13" s="65"/>
    </row>
    <row r="14" spans="1:45" ht="15" customHeight="1">
      <c r="A14" s="58" t="s">
        <v>20</v>
      </c>
      <c r="B14" s="92" t="s">
        <v>19</v>
      </c>
      <c r="C14" s="104"/>
      <c r="D14" s="82"/>
      <c r="E14" s="82"/>
      <c r="F14" s="94"/>
      <c r="G14" s="99"/>
      <c r="H14" s="94"/>
      <c r="I14" s="99"/>
      <c r="J14" s="99"/>
      <c r="K14" s="82"/>
      <c r="L14" s="82"/>
      <c r="M14" s="93"/>
      <c r="N14" s="99"/>
      <c r="O14" s="93"/>
      <c r="P14" s="94"/>
      <c r="Q14" s="94"/>
      <c r="R14" s="82"/>
      <c r="S14" s="82"/>
      <c r="T14" s="111"/>
      <c r="U14" s="94"/>
      <c r="V14" s="93"/>
      <c r="W14" s="94"/>
      <c r="X14" s="99"/>
      <c r="Y14" s="82"/>
      <c r="Z14" s="82"/>
      <c r="AA14" s="99"/>
      <c r="AB14" s="99"/>
      <c r="AC14" s="99"/>
      <c r="AD14" s="99"/>
      <c r="AE14" s="99"/>
      <c r="AF14" s="94"/>
      <c r="AG14" s="103"/>
      <c r="AH14" s="96"/>
      <c r="AI14" s="72"/>
      <c r="AJ14" s="60"/>
      <c r="AK14" s="72"/>
      <c r="AL14" s="60"/>
      <c r="AM14" s="60"/>
      <c r="AN14" s="60"/>
      <c r="AO14" s="62"/>
      <c r="AP14" s="63"/>
      <c r="AQ14" s="63"/>
      <c r="AR14" s="64"/>
      <c r="AS14" s="73"/>
    </row>
    <row r="15" spans="1:45" ht="15" customHeight="1">
      <c r="A15" s="58" t="s">
        <v>20</v>
      </c>
      <c r="B15" s="36" t="s">
        <v>6</v>
      </c>
      <c r="C15" s="104"/>
      <c r="D15" s="82"/>
      <c r="E15" s="82"/>
      <c r="F15" s="93"/>
      <c r="G15" s="99"/>
      <c r="H15" s="93"/>
      <c r="I15" s="94"/>
      <c r="J15" s="99"/>
      <c r="K15" s="82"/>
      <c r="L15" s="82"/>
      <c r="M15" s="93"/>
      <c r="N15" s="99"/>
      <c r="O15" s="93"/>
      <c r="P15" s="94"/>
      <c r="Q15" s="99"/>
      <c r="R15" s="82"/>
      <c r="S15" s="82"/>
      <c r="T15" s="80"/>
      <c r="U15" s="94"/>
      <c r="V15" s="93"/>
      <c r="W15" s="94"/>
      <c r="X15" s="99"/>
      <c r="Y15" s="82"/>
      <c r="Z15" s="82"/>
      <c r="AA15" s="99"/>
      <c r="AB15" s="99"/>
      <c r="AC15" s="99"/>
      <c r="AD15" s="99"/>
      <c r="AE15" s="99"/>
      <c r="AF15" s="94"/>
      <c r="AG15" s="103"/>
      <c r="AH15" s="96">
        <f>SUMIF(C14:AG14,"s",C15:AG15)</f>
        <v>0</v>
      </c>
      <c r="AI15" s="68">
        <f>SUMIF(C14:AG14,"v",C15:AG15)</f>
        <v>0</v>
      </c>
      <c r="AJ15" s="68">
        <f>SUMIF(C14:AG14,"l",C15:AG15)</f>
        <v>0</v>
      </c>
      <c r="AK15" s="68">
        <f>SUM(C15:AG15)-AH15-AI15-AJ15</f>
        <v>0</v>
      </c>
      <c r="AL15" s="69">
        <f>+AH15/AN$8</f>
        <v>0</v>
      </c>
      <c r="AM15" s="69">
        <f>+AI15/AN$8</f>
        <v>0</v>
      </c>
      <c r="AN15" s="69">
        <f>+AJ15/AN$8</f>
        <v>0</v>
      </c>
      <c r="AO15" s="70">
        <f>+AK15/AN$8</f>
        <v>0</v>
      </c>
      <c r="AP15" s="63">
        <f>+AP13-AM15</f>
        <v>16</v>
      </c>
      <c r="AQ15" s="63">
        <f>AQ13-AI15</f>
        <v>112</v>
      </c>
      <c r="AR15" s="64">
        <f>+AR13-AJ15</f>
        <v>2</v>
      </c>
      <c r="AS15" s="73"/>
    </row>
    <row r="16" spans="1:45" ht="15" customHeight="1">
      <c r="A16" s="58" t="s">
        <v>21</v>
      </c>
      <c r="B16" s="92" t="s">
        <v>19</v>
      </c>
      <c r="C16" s="104"/>
      <c r="D16" s="82"/>
      <c r="E16" s="82"/>
      <c r="F16" s="99"/>
      <c r="G16" s="99"/>
      <c r="H16" s="99"/>
      <c r="I16" s="99"/>
      <c r="J16" s="99"/>
      <c r="K16" s="82"/>
      <c r="L16" s="82"/>
      <c r="M16" s="99"/>
      <c r="N16" s="99"/>
      <c r="O16" s="99"/>
      <c r="P16" s="99"/>
      <c r="Q16" s="99"/>
      <c r="R16" s="82"/>
      <c r="S16" s="82"/>
      <c r="T16" s="99"/>
      <c r="U16" s="99"/>
      <c r="V16" s="99"/>
      <c r="W16" s="99"/>
      <c r="X16" s="99"/>
      <c r="Y16" s="82"/>
      <c r="Z16" s="82"/>
      <c r="AA16" s="99"/>
      <c r="AB16" s="99"/>
      <c r="AC16" s="99"/>
      <c r="AD16" s="99"/>
      <c r="AE16" s="99"/>
      <c r="AF16" s="82"/>
      <c r="AG16" s="82"/>
      <c r="AH16" s="96"/>
      <c r="AI16" s="72"/>
      <c r="AJ16" s="60"/>
      <c r="AK16" s="72"/>
      <c r="AL16" s="60"/>
      <c r="AM16" s="60"/>
      <c r="AN16" s="60"/>
      <c r="AO16" s="62"/>
      <c r="AP16" s="63"/>
      <c r="AQ16" s="63"/>
      <c r="AR16" s="64"/>
      <c r="AS16" s="73"/>
    </row>
    <row r="17" spans="1:45" ht="15" customHeight="1">
      <c r="A17" s="58" t="s">
        <v>21</v>
      </c>
      <c r="B17" s="36" t="s">
        <v>6</v>
      </c>
      <c r="C17" s="104"/>
      <c r="D17" s="82"/>
      <c r="E17" s="82"/>
      <c r="F17" s="99"/>
      <c r="G17" s="99"/>
      <c r="H17" s="99"/>
      <c r="I17" s="99"/>
      <c r="J17" s="99"/>
      <c r="K17" s="82"/>
      <c r="L17" s="82"/>
      <c r="M17" s="99"/>
      <c r="N17" s="99"/>
      <c r="O17" s="99"/>
      <c r="P17" s="99"/>
      <c r="Q17" s="99"/>
      <c r="R17" s="82"/>
      <c r="S17" s="82"/>
      <c r="T17" s="99"/>
      <c r="U17" s="99"/>
      <c r="V17" s="99"/>
      <c r="W17" s="99"/>
      <c r="X17" s="99"/>
      <c r="Y17" s="82"/>
      <c r="Z17" s="82"/>
      <c r="AA17" s="99"/>
      <c r="AB17" s="99"/>
      <c r="AC17" s="99"/>
      <c r="AD17" s="99"/>
      <c r="AE17" s="99"/>
      <c r="AF17" s="82"/>
      <c r="AG17" s="82"/>
      <c r="AH17" s="96">
        <f>SUMIF(C16:AD16,"s",C17:AD17)</f>
        <v>0</v>
      </c>
      <c r="AI17" s="68">
        <f>SUMIF(C16:AD16,"v",C17:AD17)</f>
        <v>0</v>
      </c>
      <c r="AJ17" s="68">
        <f>SUMIF(C16:AD16,"l",C17:AD17)</f>
        <v>0</v>
      </c>
      <c r="AK17" s="68">
        <f>SUM(C17:AD17)-AH17-AI17-AJ17</f>
        <v>0</v>
      </c>
      <c r="AL17" s="69">
        <f>+AH17/AN$8</f>
        <v>0</v>
      </c>
      <c r="AM17" s="69">
        <f>+AI17/AN$8</f>
        <v>0</v>
      </c>
      <c r="AN17" s="69">
        <f>+AJ17/AN$8</f>
        <v>0</v>
      </c>
      <c r="AO17" s="70">
        <f>+AK17/AN$8</f>
        <v>0</v>
      </c>
      <c r="AP17" s="63">
        <f>+AP15-AM17</f>
        <v>16</v>
      </c>
      <c r="AQ17" s="63">
        <f>AQ15-AI17</f>
        <v>112</v>
      </c>
      <c r="AR17" s="64">
        <f>+AR15-AJ17</f>
        <v>2</v>
      </c>
      <c r="AS17" s="73"/>
    </row>
    <row r="18" spans="1:45" ht="15" customHeight="1">
      <c r="A18" s="58" t="s">
        <v>22</v>
      </c>
      <c r="B18" s="92" t="s">
        <v>19</v>
      </c>
      <c r="C18" s="94"/>
      <c r="D18" s="99"/>
      <c r="E18" s="99"/>
      <c r="F18" s="94"/>
      <c r="G18" s="94"/>
      <c r="H18" s="82"/>
      <c r="I18" s="82"/>
      <c r="J18" s="94"/>
      <c r="K18" s="99"/>
      <c r="L18" s="99"/>
      <c r="M18" s="94"/>
      <c r="N18" s="94"/>
      <c r="O18" s="82"/>
      <c r="P18" s="82"/>
      <c r="Q18" s="99"/>
      <c r="R18" s="99"/>
      <c r="S18" s="99"/>
      <c r="T18" s="99"/>
      <c r="U18" s="111"/>
      <c r="V18" s="82"/>
      <c r="W18" s="82"/>
      <c r="X18" s="99"/>
      <c r="Y18" s="99"/>
      <c r="Z18" s="99"/>
      <c r="AA18" s="99"/>
      <c r="AB18" s="99"/>
      <c r="AC18" s="82"/>
      <c r="AD18" s="82"/>
      <c r="AE18" s="99"/>
      <c r="AF18" s="99"/>
      <c r="AG18" s="110"/>
      <c r="AH18" s="96"/>
      <c r="AI18" s="72"/>
      <c r="AJ18" s="60"/>
      <c r="AK18" s="72"/>
      <c r="AL18" s="60"/>
      <c r="AM18" s="60"/>
      <c r="AN18" s="60"/>
      <c r="AO18" s="62"/>
      <c r="AP18" s="63"/>
      <c r="AQ18" s="63"/>
      <c r="AR18" s="64"/>
      <c r="AS18" s="73"/>
    </row>
    <row r="19" spans="1:45" ht="15" customHeight="1">
      <c r="A19" s="58" t="s">
        <v>22</v>
      </c>
      <c r="B19" s="36" t="s">
        <v>6</v>
      </c>
      <c r="C19" s="94"/>
      <c r="D19" s="99"/>
      <c r="E19" s="99"/>
      <c r="F19" s="94"/>
      <c r="G19" s="94"/>
      <c r="H19" s="82"/>
      <c r="I19" s="82"/>
      <c r="J19" s="94"/>
      <c r="K19" s="99"/>
      <c r="L19" s="99"/>
      <c r="M19" s="94"/>
      <c r="N19" s="94"/>
      <c r="O19" s="82"/>
      <c r="P19" s="82"/>
      <c r="Q19" s="99"/>
      <c r="R19" s="99"/>
      <c r="S19" s="99"/>
      <c r="T19" s="99"/>
      <c r="U19" s="80"/>
      <c r="V19" s="82"/>
      <c r="W19" s="82"/>
      <c r="X19" s="99"/>
      <c r="Y19" s="99"/>
      <c r="Z19" s="99"/>
      <c r="AA19" s="99"/>
      <c r="AB19" s="99"/>
      <c r="AC19" s="82"/>
      <c r="AD19" s="82"/>
      <c r="AE19" s="99"/>
      <c r="AF19" s="99"/>
      <c r="AG19" s="110"/>
      <c r="AH19" s="96">
        <f>SUMIF(C18:AG18,"s",C19:AG19)</f>
        <v>0</v>
      </c>
      <c r="AI19" s="68">
        <f>SUMIF(C18:AG18,"v",C19:AG19)</f>
        <v>0</v>
      </c>
      <c r="AJ19" s="68">
        <f>SUMIF(C18:AG18,"l",C19:AG19)</f>
        <v>0</v>
      </c>
      <c r="AK19" s="68">
        <f>SUM(C19:AG19)-AH19-AI19-AJ19</f>
        <v>0</v>
      </c>
      <c r="AL19" s="69">
        <f>+AH19/AN$8</f>
        <v>0</v>
      </c>
      <c r="AM19" s="69">
        <f>+AI19/AN$8</f>
        <v>0</v>
      </c>
      <c r="AN19" s="69">
        <f>+AJ19/AN$8</f>
        <v>0</v>
      </c>
      <c r="AO19" s="70">
        <f>+AK19/AN$8</f>
        <v>0</v>
      </c>
      <c r="AP19" s="63">
        <f>+AP17-AM19</f>
        <v>16</v>
      </c>
      <c r="AQ19" s="63">
        <f>AQ17-AI19</f>
        <v>112</v>
      </c>
      <c r="AR19" s="64">
        <f>+AR17-AJ19</f>
        <v>2</v>
      </c>
      <c r="AS19" s="73"/>
    </row>
    <row r="20" spans="1:45" ht="15" customHeight="1">
      <c r="A20" s="58" t="s">
        <v>23</v>
      </c>
      <c r="B20" s="92" t="s">
        <v>19</v>
      </c>
      <c r="C20" s="109"/>
      <c r="D20" s="99"/>
      <c r="E20" s="99"/>
      <c r="F20" s="82"/>
      <c r="G20" s="82"/>
      <c r="H20" s="99"/>
      <c r="I20" s="99"/>
      <c r="J20" s="99"/>
      <c r="K20" s="99"/>
      <c r="L20" s="99"/>
      <c r="M20" s="82"/>
      <c r="N20" s="82"/>
      <c r="O20" s="99"/>
      <c r="P20" s="99"/>
      <c r="Q20" s="99"/>
      <c r="R20" s="99"/>
      <c r="S20" s="99"/>
      <c r="T20" s="82"/>
      <c r="U20" s="82"/>
      <c r="V20" s="111"/>
      <c r="W20" s="93"/>
      <c r="X20" s="93"/>
      <c r="Y20" s="93"/>
      <c r="Z20" s="99"/>
      <c r="AA20" s="82"/>
      <c r="AB20" s="82"/>
      <c r="AC20" s="99"/>
      <c r="AD20" s="99"/>
      <c r="AE20" s="99"/>
      <c r="AF20" s="99"/>
      <c r="AG20" s="110"/>
      <c r="AH20" s="96"/>
      <c r="AI20" s="72"/>
      <c r="AJ20" s="60"/>
      <c r="AK20" s="72"/>
      <c r="AL20" s="60"/>
      <c r="AM20" s="60"/>
      <c r="AN20" s="60"/>
      <c r="AO20" s="62"/>
      <c r="AP20" s="63"/>
      <c r="AQ20" s="63"/>
      <c r="AR20" s="64"/>
      <c r="AS20" s="73"/>
    </row>
    <row r="21" spans="1:45" ht="15" customHeight="1">
      <c r="A21" s="58" t="s">
        <v>23</v>
      </c>
      <c r="B21" s="36" t="s">
        <v>6</v>
      </c>
      <c r="C21" s="109"/>
      <c r="D21" s="99"/>
      <c r="E21" s="99"/>
      <c r="F21" s="82"/>
      <c r="G21" s="82"/>
      <c r="H21" s="99"/>
      <c r="I21" s="99"/>
      <c r="J21" s="99"/>
      <c r="K21" s="99"/>
      <c r="L21" s="99"/>
      <c r="M21" s="82"/>
      <c r="N21" s="82"/>
      <c r="O21" s="99"/>
      <c r="P21" s="99"/>
      <c r="Q21" s="99"/>
      <c r="R21" s="99"/>
      <c r="S21" s="99"/>
      <c r="T21" s="82"/>
      <c r="U21" s="82"/>
      <c r="V21" s="80"/>
      <c r="W21" s="93"/>
      <c r="X21" s="93"/>
      <c r="Y21" s="93"/>
      <c r="Z21" s="99"/>
      <c r="AA21" s="82"/>
      <c r="AB21" s="82"/>
      <c r="AC21" s="99"/>
      <c r="AD21" s="99"/>
      <c r="AE21" s="99"/>
      <c r="AF21" s="99"/>
      <c r="AG21" s="110"/>
      <c r="AH21" s="96">
        <f>SUMIF(C20:AF20,"s",C21:AF21)</f>
        <v>0</v>
      </c>
      <c r="AI21" s="68">
        <f>SUMIF(C20:AF20,"v",C21:AF21)</f>
        <v>0</v>
      </c>
      <c r="AJ21" s="68">
        <f>SUMIF(C20:AF20,"l",C21:AF21)</f>
        <v>0</v>
      </c>
      <c r="AK21" s="68">
        <f>SUM(C21:AF21)-AH21-AI21-AJ21</f>
        <v>0</v>
      </c>
      <c r="AL21" s="69">
        <f>+AH21/AN$8</f>
        <v>0</v>
      </c>
      <c r="AM21" s="69">
        <f>+AI21/AN$8</f>
        <v>0</v>
      </c>
      <c r="AN21" s="69">
        <f>+AJ21/AN$8</f>
        <v>0</v>
      </c>
      <c r="AO21" s="70">
        <f>+AK21/AN$8</f>
        <v>0</v>
      </c>
      <c r="AP21" s="63">
        <f>+AP19-AM21</f>
        <v>16</v>
      </c>
      <c r="AQ21" s="63">
        <f>AQ19-AI21</f>
        <v>112</v>
      </c>
      <c r="AR21" s="64">
        <f>+AR19-AJ21</f>
        <v>2</v>
      </c>
      <c r="AS21" s="73"/>
    </row>
    <row r="22" spans="1:45" ht="15" customHeight="1">
      <c r="A22" s="58" t="s">
        <v>24</v>
      </c>
      <c r="B22" s="92" t="s">
        <v>19</v>
      </c>
      <c r="C22" s="82"/>
      <c r="D22" s="82"/>
      <c r="E22" s="99"/>
      <c r="F22" s="99"/>
      <c r="G22" s="99"/>
      <c r="H22" s="99"/>
      <c r="I22" s="99"/>
      <c r="J22" s="82"/>
      <c r="K22" s="82"/>
      <c r="L22" s="99"/>
      <c r="M22" s="99"/>
      <c r="N22" s="99"/>
      <c r="O22" s="99"/>
      <c r="P22" s="99"/>
      <c r="Q22" s="82"/>
      <c r="R22" s="82"/>
      <c r="S22" s="99"/>
      <c r="T22" s="99"/>
      <c r="U22" s="99"/>
      <c r="V22" s="99"/>
      <c r="W22" s="99"/>
      <c r="X22" s="82"/>
      <c r="Y22" s="82"/>
      <c r="Z22" s="99"/>
      <c r="AA22" s="99"/>
      <c r="AB22" s="99"/>
      <c r="AC22" s="99"/>
      <c r="AD22" s="99"/>
      <c r="AE22" s="82"/>
      <c r="AF22" s="82"/>
      <c r="AG22" s="110"/>
      <c r="AH22" s="96"/>
      <c r="AI22" s="72"/>
      <c r="AJ22" s="60"/>
      <c r="AK22" s="72"/>
      <c r="AL22" s="60"/>
      <c r="AM22" s="60"/>
      <c r="AN22" s="60"/>
      <c r="AO22" s="62"/>
      <c r="AP22" s="63"/>
      <c r="AQ22" s="63"/>
      <c r="AR22" s="64"/>
      <c r="AS22" s="73"/>
    </row>
    <row r="23" spans="1:45" ht="15" customHeight="1">
      <c r="A23" s="58" t="s">
        <v>24</v>
      </c>
      <c r="B23" s="36" t="s">
        <v>6</v>
      </c>
      <c r="C23" s="82"/>
      <c r="D23" s="82"/>
      <c r="E23" s="99"/>
      <c r="F23" s="99"/>
      <c r="G23" s="99"/>
      <c r="H23" s="99"/>
      <c r="I23" s="99"/>
      <c r="J23" s="82"/>
      <c r="K23" s="82"/>
      <c r="L23" s="99"/>
      <c r="M23" s="99"/>
      <c r="N23" s="99"/>
      <c r="O23" s="99"/>
      <c r="P23" s="99"/>
      <c r="Q23" s="82"/>
      <c r="R23" s="82"/>
      <c r="S23" s="99"/>
      <c r="T23" s="99"/>
      <c r="U23" s="99"/>
      <c r="V23" s="99"/>
      <c r="W23" s="99"/>
      <c r="X23" s="82"/>
      <c r="Y23" s="82"/>
      <c r="Z23" s="99"/>
      <c r="AA23" s="99"/>
      <c r="AB23" s="99"/>
      <c r="AC23" s="99"/>
      <c r="AD23" s="99"/>
      <c r="AE23" s="118"/>
      <c r="AF23" s="118"/>
      <c r="AG23" s="119"/>
      <c r="AH23" s="96">
        <f>SUMIF(C22:AG22,"s",C23:AG23)</f>
        <v>0</v>
      </c>
      <c r="AI23" s="68">
        <f>SUMIF(C22:AG22,"v",C23:AG23)</f>
        <v>0</v>
      </c>
      <c r="AJ23" s="68">
        <f>SUMIF(C22:AG22,"l",C23:AG23)</f>
        <v>0</v>
      </c>
      <c r="AK23" s="68">
        <f>SUM(C23:AG23)-AH23-AI23-AJ23</f>
        <v>0</v>
      </c>
      <c r="AL23" s="69">
        <f>+AH23/AN$8</f>
        <v>0</v>
      </c>
      <c r="AM23" s="69">
        <f>+AI23/AN$8</f>
        <v>0</v>
      </c>
      <c r="AN23" s="69">
        <f>+AJ23/AN$8</f>
        <v>0</v>
      </c>
      <c r="AO23" s="70">
        <f>+AK23/AN$8</f>
        <v>0</v>
      </c>
      <c r="AP23" s="63">
        <f>+AP21-AM23</f>
        <v>16</v>
      </c>
      <c r="AQ23" s="63">
        <f>AQ21-AI23</f>
        <v>112</v>
      </c>
      <c r="AR23" s="64">
        <f>+AR21-AJ23</f>
        <v>2</v>
      </c>
      <c r="AS23" s="73"/>
    </row>
    <row r="24" spans="1:45" ht="15" customHeight="1">
      <c r="A24" s="58" t="s">
        <v>25</v>
      </c>
      <c r="B24" s="92" t="s">
        <v>19</v>
      </c>
      <c r="C24" s="111"/>
      <c r="D24" s="99"/>
      <c r="E24" s="93"/>
      <c r="F24" s="99"/>
      <c r="G24" s="99"/>
      <c r="H24" s="82"/>
      <c r="I24" s="82"/>
      <c r="J24" s="99"/>
      <c r="K24" s="99"/>
      <c r="L24" s="99"/>
      <c r="M24" s="99"/>
      <c r="N24" s="99"/>
      <c r="O24" s="82"/>
      <c r="P24" s="82"/>
      <c r="Q24" s="99"/>
      <c r="R24" s="99"/>
      <c r="S24" s="99"/>
      <c r="T24" s="99"/>
      <c r="U24" s="99"/>
      <c r="V24" s="82"/>
      <c r="W24" s="82"/>
      <c r="X24" s="94"/>
      <c r="Y24" s="99"/>
      <c r="Z24" s="94"/>
      <c r="AA24" s="99"/>
      <c r="AB24" s="99"/>
      <c r="AC24" s="82"/>
      <c r="AD24" s="82"/>
      <c r="AE24" s="94"/>
      <c r="AF24" s="99"/>
      <c r="AG24" s="103"/>
      <c r="AH24" s="96"/>
      <c r="AI24" s="72"/>
      <c r="AJ24" s="60"/>
      <c r="AK24" s="72"/>
      <c r="AL24" s="60"/>
      <c r="AM24" s="60"/>
      <c r="AN24" s="60"/>
      <c r="AO24" s="62"/>
      <c r="AP24" s="63"/>
      <c r="AQ24" s="63"/>
      <c r="AR24" s="64"/>
      <c r="AS24" s="73"/>
    </row>
    <row r="25" spans="1:45" ht="15" customHeight="1">
      <c r="A25" s="58" t="s">
        <v>25</v>
      </c>
      <c r="B25" s="36" t="s">
        <v>6</v>
      </c>
      <c r="C25" s="80"/>
      <c r="D25" s="99"/>
      <c r="E25" s="93"/>
      <c r="F25" s="99"/>
      <c r="G25" s="99"/>
      <c r="H25" s="82"/>
      <c r="I25" s="82"/>
      <c r="J25" s="99"/>
      <c r="K25" s="99"/>
      <c r="L25" s="99"/>
      <c r="M25" s="99"/>
      <c r="N25" s="99"/>
      <c r="O25" s="82"/>
      <c r="P25" s="82"/>
      <c r="Q25" s="99"/>
      <c r="R25" s="99"/>
      <c r="S25" s="99"/>
      <c r="T25" s="99"/>
      <c r="U25" s="99"/>
      <c r="V25" s="82"/>
      <c r="W25" s="82"/>
      <c r="X25" s="99"/>
      <c r="Y25" s="99"/>
      <c r="Z25" s="99"/>
      <c r="AA25" s="99"/>
      <c r="AB25" s="99"/>
      <c r="AC25" s="82"/>
      <c r="AD25" s="82"/>
      <c r="AE25" s="99"/>
      <c r="AF25" s="99"/>
      <c r="AG25" s="110"/>
      <c r="AH25" s="96">
        <f>SUMIF(C24:AG24,"s",C25:AG25)</f>
        <v>0</v>
      </c>
      <c r="AI25" s="68">
        <f>SUMIF(C24:AG24,"v",C25:AG25)</f>
        <v>0</v>
      </c>
      <c r="AJ25" s="68">
        <f>SUMIF(C24:AG24,"l",C25:AG25)</f>
        <v>0</v>
      </c>
      <c r="AK25" s="68">
        <f>SUM(C25:AG25)-AH25-AI25-AJ25</f>
        <v>0</v>
      </c>
      <c r="AL25" s="69">
        <f>+AH25/AN$8</f>
        <v>0</v>
      </c>
      <c r="AM25" s="69">
        <f>+AI25/AN$8</f>
        <v>0</v>
      </c>
      <c r="AN25" s="69">
        <f>+AJ25/AN$8</f>
        <v>0</v>
      </c>
      <c r="AO25" s="70">
        <f>+AK25/AN$8</f>
        <v>0</v>
      </c>
      <c r="AP25" s="63">
        <f>+AP23-AM25</f>
        <v>16</v>
      </c>
      <c r="AQ25" s="63">
        <f>AQ23-AI25</f>
        <v>112</v>
      </c>
      <c r="AR25" s="64">
        <f>+AR23-AJ25</f>
        <v>2</v>
      </c>
      <c r="AS25" s="73"/>
    </row>
    <row r="26" spans="1:45" ht="15" customHeight="1">
      <c r="A26" s="58" t="s">
        <v>26</v>
      </c>
      <c r="B26" s="92" t="s">
        <v>19</v>
      </c>
      <c r="C26" s="102"/>
      <c r="D26" s="99"/>
      <c r="E26" s="82"/>
      <c r="F26" s="82"/>
      <c r="G26" s="111"/>
      <c r="H26" s="99"/>
      <c r="I26" s="93"/>
      <c r="J26" s="99"/>
      <c r="K26" s="99"/>
      <c r="L26" s="82"/>
      <c r="M26" s="82"/>
      <c r="N26" s="99"/>
      <c r="O26" s="99"/>
      <c r="P26" s="99"/>
      <c r="Q26" s="99"/>
      <c r="R26" s="99"/>
      <c r="S26" s="82"/>
      <c r="T26" s="82"/>
      <c r="U26" s="99"/>
      <c r="V26" s="99"/>
      <c r="W26" s="99"/>
      <c r="X26" s="99"/>
      <c r="Y26" s="99"/>
      <c r="Z26" s="82"/>
      <c r="AA26" s="82"/>
      <c r="AB26" s="99"/>
      <c r="AC26" s="99"/>
      <c r="AD26" s="99"/>
      <c r="AE26" s="99"/>
      <c r="AF26" s="99"/>
      <c r="AG26" s="82"/>
      <c r="AH26" s="96"/>
      <c r="AI26" s="72"/>
      <c r="AJ26" s="60"/>
      <c r="AK26" s="72"/>
      <c r="AL26" s="60"/>
      <c r="AM26" s="60"/>
      <c r="AN26" s="60"/>
      <c r="AO26" s="62"/>
      <c r="AP26" s="63"/>
      <c r="AQ26" s="63"/>
      <c r="AR26" s="64"/>
      <c r="AS26" s="73"/>
    </row>
    <row r="27" spans="1:45" ht="15" customHeight="1">
      <c r="A27" s="58" t="s">
        <v>26</v>
      </c>
      <c r="B27" s="36" t="s">
        <v>6</v>
      </c>
      <c r="C27" s="102"/>
      <c r="D27" s="99"/>
      <c r="E27" s="82"/>
      <c r="F27" s="82"/>
      <c r="G27" s="80"/>
      <c r="H27" s="93"/>
      <c r="I27" s="93"/>
      <c r="J27" s="99"/>
      <c r="K27" s="99"/>
      <c r="L27" s="82"/>
      <c r="M27" s="82"/>
      <c r="N27" s="93"/>
      <c r="O27" s="99"/>
      <c r="P27" s="99"/>
      <c r="Q27" s="99"/>
      <c r="R27" s="99"/>
      <c r="S27" s="82"/>
      <c r="T27" s="82"/>
      <c r="U27" s="99"/>
      <c r="V27" s="99"/>
      <c r="W27" s="99"/>
      <c r="X27" s="99"/>
      <c r="Y27" s="99"/>
      <c r="Z27" s="82"/>
      <c r="AA27" s="82"/>
      <c r="AB27" s="99"/>
      <c r="AC27" s="99"/>
      <c r="AD27" s="99"/>
      <c r="AE27" s="99"/>
      <c r="AF27" s="99"/>
      <c r="AG27" s="82"/>
      <c r="AH27" s="96">
        <f>SUMIF(C26:AE26,"s",C27:AE27)</f>
        <v>0</v>
      </c>
      <c r="AI27" s="68">
        <f>SUMIF(C26:AE26,"v",C27:AE27)</f>
        <v>0</v>
      </c>
      <c r="AJ27" s="68">
        <f>SUMIF(C26:AE26,"l",C27:AE27)</f>
        <v>0</v>
      </c>
      <c r="AK27" s="68">
        <f>SUM(C27:AE27)-AH27-AI27-AJ27</f>
        <v>0</v>
      </c>
      <c r="AL27" s="69">
        <f>+AH27/AN$8</f>
        <v>0</v>
      </c>
      <c r="AM27" s="69">
        <f>+AI27/AN$8</f>
        <v>0</v>
      </c>
      <c r="AN27" s="69">
        <f>+AJ27/AN$8</f>
        <v>0</v>
      </c>
      <c r="AO27" s="70">
        <f>+AK27/AN$8</f>
        <v>0</v>
      </c>
      <c r="AP27" s="63">
        <f>+AP25-AM27</f>
        <v>16</v>
      </c>
      <c r="AQ27" s="63">
        <f>AQ25-AI27</f>
        <v>112</v>
      </c>
      <c r="AR27" s="64">
        <f>+AR25-AJ27</f>
        <v>2</v>
      </c>
      <c r="AS27" s="73"/>
    </row>
    <row r="28" spans="1:45" ht="15" customHeight="1">
      <c r="A28" s="58" t="s">
        <v>27</v>
      </c>
      <c r="B28" s="92" t="s">
        <v>19</v>
      </c>
      <c r="C28" s="82"/>
      <c r="D28" s="111"/>
      <c r="E28" s="99"/>
      <c r="F28" s="93"/>
      <c r="G28" s="93"/>
      <c r="H28" s="99"/>
      <c r="I28" s="82"/>
      <c r="J28" s="82"/>
      <c r="K28" s="99"/>
      <c r="L28" s="99"/>
      <c r="M28" s="99"/>
      <c r="N28" s="99"/>
      <c r="O28" s="99"/>
      <c r="P28" s="82"/>
      <c r="Q28" s="82"/>
      <c r="R28" s="99"/>
      <c r="S28" s="99"/>
      <c r="T28" s="99"/>
      <c r="U28" s="99"/>
      <c r="V28" s="99"/>
      <c r="W28" s="82"/>
      <c r="X28" s="82"/>
      <c r="Y28" s="99"/>
      <c r="Z28" s="99"/>
      <c r="AA28" s="99"/>
      <c r="AB28" s="99"/>
      <c r="AC28" s="99"/>
      <c r="AD28" s="82"/>
      <c r="AE28" s="82"/>
      <c r="AF28" s="99"/>
      <c r="AG28" s="103"/>
      <c r="AH28" s="96"/>
      <c r="AI28" s="72"/>
      <c r="AJ28" s="60"/>
      <c r="AK28" s="72"/>
      <c r="AL28" s="60"/>
      <c r="AM28" s="60"/>
      <c r="AN28" s="60"/>
      <c r="AO28" s="62"/>
      <c r="AP28" s="63"/>
      <c r="AQ28" s="63"/>
      <c r="AR28" s="64"/>
      <c r="AS28" s="73"/>
    </row>
    <row r="29" spans="1:45" ht="15" customHeight="1">
      <c r="A29" s="58" t="s">
        <v>27</v>
      </c>
      <c r="B29" s="36" t="s">
        <v>6</v>
      </c>
      <c r="C29" s="82"/>
      <c r="D29" s="80"/>
      <c r="E29" s="99"/>
      <c r="F29" s="93"/>
      <c r="G29" s="93"/>
      <c r="H29" s="99"/>
      <c r="I29" s="82"/>
      <c r="J29" s="82"/>
      <c r="K29" s="99"/>
      <c r="L29" s="99"/>
      <c r="M29" s="99"/>
      <c r="N29" s="99"/>
      <c r="O29" s="99"/>
      <c r="P29" s="82"/>
      <c r="Q29" s="82"/>
      <c r="R29" s="99"/>
      <c r="S29" s="99"/>
      <c r="T29" s="99"/>
      <c r="U29" s="99"/>
      <c r="V29" s="99"/>
      <c r="W29" s="82"/>
      <c r="X29" s="82"/>
      <c r="Y29" s="99"/>
      <c r="Z29" s="99"/>
      <c r="AA29" s="99"/>
      <c r="AB29" s="99"/>
      <c r="AC29" s="99"/>
      <c r="AD29" s="82"/>
      <c r="AE29" s="82"/>
      <c r="AF29" s="99"/>
      <c r="AG29" s="103"/>
      <c r="AH29" s="96">
        <f>SUMIF(D28:AG28,"s",D29:AG29)</f>
        <v>0</v>
      </c>
      <c r="AI29" s="68">
        <f>SUMIF(D28:AG28,"v",D29:AG29)</f>
        <v>0</v>
      </c>
      <c r="AJ29" s="68">
        <f>SUMIF(D28:AG28,"l",D29:AG29)</f>
        <v>0</v>
      </c>
      <c r="AK29" s="68">
        <f>SUM(D29:AG29)-AH29-AI29-AJ29</f>
        <v>0</v>
      </c>
      <c r="AL29" s="69">
        <f>+AH29/AN$8</f>
        <v>0</v>
      </c>
      <c r="AM29" s="69">
        <f>+AI29/AN$8</f>
        <v>0</v>
      </c>
      <c r="AN29" s="69">
        <f>+AJ29/AN$8</f>
        <v>0</v>
      </c>
      <c r="AO29" s="70">
        <f>+AK29/AN$8</f>
        <v>0</v>
      </c>
      <c r="AP29" s="63">
        <f>+AP27-AM29</f>
        <v>16</v>
      </c>
      <c r="AQ29" s="63">
        <f>AQ27-AI29</f>
        <v>112</v>
      </c>
      <c r="AR29" s="64">
        <f>+AR27-AJ29</f>
        <v>2</v>
      </c>
      <c r="AS29" s="73"/>
    </row>
    <row r="30" spans="1:45" ht="15" customHeight="1">
      <c r="A30" s="58" t="s">
        <v>28</v>
      </c>
      <c r="B30" s="92" t="s">
        <v>19</v>
      </c>
      <c r="C30" s="109"/>
      <c r="D30" s="99"/>
      <c r="E30" s="99"/>
      <c r="F30" s="99"/>
      <c r="G30" s="82"/>
      <c r="H30" s="82"/>
      <c r="I30" s="99"/>
      <c r="J30" s="99"/>
      <c r="K30" s="93"/>
      <c r="L30" s="93"/>
      <c r="M30" s="99"/>
      <c r="N30" s="82"/>
      <c r="O30" s="82"/>
      <c r="P30" s="111"/>
      <c r="Q30" s="99"/>
      <c r="R30" s="99"/>
      <c r="S30" s="99"/>
      <c r="T30" s="99"/>
      <c r="U30" s="82"/>
      <c r="V30" s="82"/>
      <c r="W30" s="99"/>
      <c r="X30" s="99"/>
      <c r="Y30" s="99"/>
      <c r="Z30" s="99"/>
      <c r="AA30" s="99"/>
      <c r="AB30" s="82"/>
      <c r="AC30" s="82"/>
      <c r="AD30" s="99"/>
      <c r="AE30" s="99"/>
      <c r="AF30" s="99"/>
      <c r="AG30" s="110"/>
      <c r="AH30" s="96"/>
      <c r="AI30" s="72"/>
      <c r="AJ30" s="60"/>
      <c r="AK30" s="72"/>
      <c r="AL30" s="60"/>
      <c r="AM30" s="60"/>
      <c r="AN30" s="60"/>
      <c r="AO30" s="62"/>
      <c r="AP30" s="63"/>
      <c r="AQ30" s="63"/>
      <c r="AR30" s="64"/>
      <c r="AS30" s="73"/>
    </row>
    <row r="31" spans="1:45" ht="15" customHeight="1">
      <c r="A31" s="58" t="s">
        <v>28</v>
      </c>
      <c r="B31" s="36" t="s">
        <v>6</v>
      </c>
      <c r="C31" s="109"/>
      <c r="D31" s="99"/>
      <c r="E31" s="99"/>
      <c r="F31" s="99"/>
      <c r="G31" s="82"/>
      <c r="H31" s="82"/>
      <c r="I31" s="99"/>
      <c r="J31" s="99"/>
      <c r="K31" s="93"/>
      <c r="L31" s="93"/>
      <c r="M31" s="99"/>
      <c r="N31" s="82"/>
      <c r="O31" s="82"/>
      <c r="P31" s="80"/>
      <c r="Q31" s="99"/>
      <c r="R31" s="99"/>
      <c r="S31" s="99"/>
      <c r="T31" s="99"/>
      <c r="U31" s="82"/>
      <c r="V31" s="82"/>
      <c r="W31" s="99"/>
      <c r="X31" s="99"/>
      <c r="Y31" s="99"/>
      <c r="Z31" s="99"/>
      <c r="AA31" s="99"/>
      <c r="AB31" s="82"/>
      <c r="AC31" s="82"/>
      <c r="AD31" s="99"/>
      <c r="AE31" s="99"/>
      <c r="AF31" s="99"/>
      <c r="AG31" s="110"/>
      <c r="AH31" s="96">
        <f>SUMIF(C30:AG30,"s",C31:AG31)</f>
        <v>0</v>
      </c>
      <c r="AI31" s="68">
        <f>SUMIF(C30:AG30,"v",C31:AG31)</f>
        <v>0</v>
      </c>
      <c r="AJ31" s="68">
        <f>SUMIF(C30:AG30,"l",C31:AG31)</f>
        <v>0</v>
      </c>
      <c r="AK31" s="68">
        <f>SUM(C31:AG31)-AH31-AI31-AJ31</f>
        <v>0</v>
      </c>
      <c r="AL31" s="69">
        <f>+AH31/AN$8</f>
        <v>0</v>
      </c>
      <c r="AM31" s="69">
        <f>+AI31/AN$8</f>
        <v>0</v>
      </c>
      <c r="AN31" s="69">
        <f>+AJ31/AN$8</f>
        <v>0</v>
      </c>
      <c r="AO31" s="70">
        <f>+AK31/AN$8</f>
        <v>0</v>
      </c>
      <c r="AP31" s="63">
        <f>+AP29-AM31</f>
        <v>16</v>
      </c>
      <c r="AQ31" s="63">
        <f>AQ29-AI31</f>
        <v>112</v>
      </c>
      <c r="AR31" s="64">
        <f>+AR29-AJ31</f>
        <v>2</v>
      </c>
      <c r="AS31" s="73"/>
    </row>
    <row r="32" spans="1:45" ht="15" customHeight="1">
      <c r="A32" s="58" t="s">
        <v>29</v>
      </c>
      <c r="B32" s="92" t="s">
        <v>19</v>
      </c>
      <c r="C32" s="109"/>
      <c r="D32" s="82"/>
      <c r="E32" s="82"/>
      <c r="F32" s="99"/>
      <c r="G32" s="99"/>
      <c r="H32" s="99"/>
      <c r="I32" s="99"/>
      <c r="J32" s="99"/>
      <c r="K32" s="82"/>
      <c r="L32" s="82"/>
      <c r="M32" s="99"/>
      <c r="N32" s="99"/>
      <c r="O32" s="99"/>
      <c r="P32" s="99"/>
      <c r="Q32" s="99"/>
      <c r="R32" s="82"/>
      <c r="S32" s="82"/>
      <c r="T32" s="99"/>
      <c r="U32" s="99"/>
      <c r="V32" s="99"/>
      <c r="W32" s="99"/>
      <c r="X32" s="99"/>
      <c r="Y32" s="82"/>
      <c r="Z32" s="82"/>
      <c r="AA32" s="99"/>
      <c r="AB32" s="99"/>
      <c r="AC32" s="99"/>
      <c r="AD32" s="99"/>
      <c r="AE32" s="99"/>
      <c r="AF32" s="82"/>
      <c r="AG32" s="103"/>
      <c r="AH32" s="96"/>
      <c r="AI32" s="72"/>
      <c r="AJ32" s="60"/>
      <c r="AK32" s="72"/>
      <c r="AL32" s="60"/>
      <c r="AM32" s="60"/>
      <c r="AN32" s="60"/>
      <c r="AO32" s="62"/>
      <c r="AP32" s="63"/>
      <c r="AQ32" s="63"/>
      <c r="AR32" s="64"/>
      <c r="AS32" s="73"/>
    </row>
    <row r="33" spans="1:45" ht="15" customHeight="1">
      <c r="A33" s="58" t="s">
        <v>29</v>
      </c>
      <c r="B33" s="36" t="s">
        <v>6</v>
      </c>
      <c r="C33" s="109"/>
      <c r="D33" s="82"/>
      <c r="E33" s="82"/>
      <c r="F33" s="99"/>
      <c r="G33" s="99"/>
      <c r="H33" s="99"/>
      <c r="I33" s="99"/>
      <c r="J33" s="99"/>
      <c r="K33" s="82"/>
      <c r="L33" s="82"/>
      <c r="M33" s="99"/>
      <c r="N33" s="99"/>
      <c r="O33" s="99"/>
      <c r="P33" s="99"/>
      <c r="Q33" s="99"/>
      <c r="R33" s="82"/>
      <c r="S33" s="82"/>
      <c r="T33" s="99"/>
      <c r="U33" s="99"/>
      <c r="V33" s="99"/>
      <c r="W33" s="99"/>
      <c r="X33" s="99"/>
      <c r="Y33" s="82"/>
      <c r="Z33" s="82"/>
      <c r="AA33" s="99"/>
      <c r="AB33" s="99"/>
      <c r="AC33" s="99"/>
      <c r="AD33" s="99"/>
      <c r="AE33" s="99"/>
      <c r="AF33" s="82"/>
      <c r="AG33" s="103"/>
      <c r="AH33" s="96">
        <f>SUMIF(C32:AG32,"s",C33:AG33)</f>
        <v>0</v>
      </c>
      <c r="AI33" s="68">
        <f>SUMIF(C32:AG32,"v",C33:AG33)</f>
        <v>0</v>
      </c>
      <c r="AJ33" s="68">
        <f>SUMIF(C32:AG32,"l",C33:AG33)</f>
        <v>0</v>
      </c>
      <c r="AK33" s="68">
        <f>SUM(C33:AG33)-AH33-AI33-AJ33</f>
        <v>0</v>
      </c>
      <c r="AL33" s="69">
        <f>+AH33/AN$8</f>
        <v>0</v>
      </c>
      <c r="AM33" s="69">
        <f>+AI33/AN$8</f>
        <v>0</v>
      </c>
      <c r="AN33" s="69">
        <f>+AJ33/AN$8</f>
        <v>0</v>
      </c>
      <c r="AO33" s="70">
        <f>+AK33/AN$8</f>
        <v>0</v>
      </c>
      <c r="AP33" s="63">
        <f>+AP31-AM33</f>
        <v>16</v>
      </c>
      <c r="AQ33" s="63">
        <f>AQ31-AI33</f>
        <v>112</v>
      </c>
      <c r="AR33" s="64">
        <f>+AR31-AJ33</f>
        <v>2</v>
      </c>
      <c r="AS33" s="74"/>
    </row>
    <row r="34" spans="1:45" ht="15" customHeight="1">
      <c r="A34" s="58" t="s">
        <v>30</v>
      </c>
      <c r="B34" s="92" t="s">
        <v>19</v>
      </c>
      <c r="C34" s="82"/>
      <c r="D34" s="99"/>
      <c r="E34" s="99"/>
      <c r="F34" s="99"/>
      <c r="G34" s="99"/>
      <c r="H34" s="99"/>
      <c r="I34" s="82"/>
      <c r="J34" s="82"/>
      <c r="K34" s="99"/>
      <c r="L34" s="99"/>
      <c r="M34" s="99"/>
      <c r="N34" s="99"/>
      <c r="O34" s="99"/>
      <c r="P34" s="82"/>
      <c r="Q34" s="82"/>
      <c r="R34" s="99"/>
      <c r="S34" s="99"/>
      <c r="T34" s="99"/>
      <c r="U34" s="99"/>
      <c r="V34" s="99"/>
      <c r="W34" s="82"/>
      <c r="X34" s="82"/>
      <c r="Y34" s="99"/>
      <c r="Z34" s="99"/>
      <c r="AA34" s="111"/>
      <c r="AB34" s="111"/>
      <c r="AC34" s="113"/>
      <c r="AD34" s="82"/>
      <c r="AE34" s="82"/>
      <c r="AF34" s="113"/>
      <c r="AG34" s="113"/>
      <c r="AH34" s="96"/>
      <c r="AI34" s="72"/>
      <c r="AJ34" s="60"/>
      <c r="AK34" s="72"/>
      <c r="AL34" s="60"/>
      <c r="AM34" s="60"/>
      <c r="AN34" s="60"/>
      <c r="AO34" s="62"/>
      <c r="AP34" s="63"/>
      <c r="AQ34" s="63"/>
      <c r="AR34" s="64"/>
      <c r="AS34" s="73"/>
    </row>
    <row r="35" spans="1:45" ht="15" customHeight="1">
      <c r="A35" s="58" t="s">
        <v>30</v>
      </c>
      <c r="B35" s="36" t="s">
        <v>6</v>
      </c>
      <c r="C35" s="82"/>
      <c r="D35" s="105"/>
      <c r="E35" s="117"/>
      <c r="F35" s="105"/>
      <c r="G35" s="105"/>
      <c r="H35" s="105"/>
      <c r="I35" s="82"/>
      <c r="J35" s="82"/>
      <c r="K35" s="105"/>
      <c r="L35" s="117"/>
      <c r="M35" s="105"/>
      <c r="N35" s="105"/>
      <c r="O35" s="105"/>
      <c r="P35" s="82"/>
      <c r="Q35" s="82"/>
      <c r="R35" s="105"/>
      <c r="S35" s="117"/>
      <c r="T35" s="105"/>
      <c r="U35" s="105"/>
      <c r="V35" s="105"/>
      <c r="W35" s="82"/>
      <c r="X35" s="82"/>
      <c r="Y35" s="105"/>
      <c r="Z35" s="105"/>
      <c r="AA35" s="80"/>
      <c r="AB35" s="80"/>
      <c r="AC35" s="114"/>
      <c r="AD35" s="82"/>
      <c r="AE35" s="82"/>
      <c r="AF35" s="114"/>
      <c r="AG35" s="114"/>
      <c r="AH35" s="96">
        <f>SUMIF(C34:AG34,"s",C35:AG35)</f>
        <v>0</v>
      </c>
      <c r="AI35" s="68">
        <f>SUMIF(C34:AG34,"v",C35:AG35)</f>
        <v>0</v>
      </c>
      <c r="AJ35" s="68">
        <f>SUMIF(C34:AG34,"l",C35:AG35)</f>
        <v>0</v>
      </c>
      <c r="AK35" s="68">
        <f>SUM(C35:AG35)-AH35-AI35-AJ35</f>
        <v>0</v>
      </c>
      <c r="AL35" s="69">
        <f>+AH35/AN$8</f>
        <v>0</v>
      </c>
      <c r="AM35" s="69">
        <f>+AI35/AN$8</f>
        <v>0</v>
      </c>
      <c r="AN35" s="69">
        <f>+AJ35/AN$8</f>
        <v>0</v>
      </c>
      <c r="AO35" s="70">
        <f>+AK35/AN$8</f>
        <v>0</v>
      </c>
      <c r="AP35" s="63">
        <f>+AP33-AM35</f>
        <v>16</v>
      </c>
      <c r="AQ35" s="63">
        <f>AQ33-AI35</f>
        <v>112</v>
      </c>
      <c r="AR35" s="64">
        <f>+AR33-AJ35</f>
        <v>2</v>
      </c>
      <c r="AS35" s="74"/>
    </row>
    <row r="36" spans="1:45" ht="13.5" thickBot="1">
      <c r="A36" s="75"/>
      <c r="B36" s="76"/>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26" t="s">
        <v>31</v>
      </c>
      <c r="AF36" s="98"/>
      <c r="AG36" s="98"/>
      <c r="AH36" s="77">
        <f aca="true" t="shared" si="0" ref="AH36:AO36">SUM(AH12:AH35)</f>
        <v>0</v>
      </c>
      <c r="AI36" s="77">
        <f t="shared" si="0"/>
        <v>0</v>
      </c>
      <c r="AJ36" s="77">
        <f t="shared" si="0"/>
        <v>0</v>
      </c>
      <c r="AK36" s="77">
        <f t="shared" si="0"/>
        <v>0</v>
      </c>
      <c r="AL36" s="77">
        <f t="shared" si="0"/>
        <v>0</v>
      </c>
      <c r="AM36" s="77">
        <f t="shared" si="0"/>
        <v>0</v>
      </c>
      <c r="AN36" s="77">
        <f t="shared" si="0"/>
        <v>0</v>
      </c>
      <c r="AO36" s="78">
        <f t="shared" si="0"/>
        <v>0</v>
      </c>
      <c r="AP36" s="79"/>
      <c r="AQ36" s="79"/>
      <c r="AR36" s="79"/>
      <c r="AS36" s="73"/>
    </row>
    <row r="38" spans="1:13" ht="12.75">
      <c r="A38" s="1"/>
      <c r="B38" s="1"/>
      <c r="C38" s="80"/>
      <c r="D38" s="81" t="s">
        <v>32</v>
      </c>
      <c r="E38" s="1"/>
      <c r="F38" s="1"/>
      <c r="G38" s="82"/>
      <c r="H38" s="1" t="s">
        <v>37</v>
      </c>
      <c r="I38" s="1"/>
      <c r="J38" s="1"/>
      <c r="K38" s="83"/>
      <c r="L38" s="1" t="s">
        <v>33</v>
      </c>
      <c r="M38" s="1"/>
    </row>
    <row r="39" spans="1:20" ht="12.75">
      <c r="A39" s="1"/>
      <c r="B39" s="1"/>
      <c r="C39" s="1"/>
      <c r="D39" s="1"/>
      <c r="E39" s="1"/>
      <c r="F39" s="1"/>
      <c r="G39" s="1"/>
      <c r="H39" s="1"/>
      <c r="I39" s="1"/>
      <c r="J39" s="1"/>
      <c r="K39" s="1"/>
      <c r="L39" s="1"/>
      <c r="M39" s="1"/>
      <c r="N39" s="1"/>
      <c r="O39" s="1"/>
      <c r="P39" s="1"/>
      <c r="Q39" s="1"/>
      <c r="R39" s="1"/>
      <c r="S39" s="1"/>
      <c r="T39" s="1"/>
    </row>
  </sheetData>
  <sheetProtection/>
  <printOptions/>
  <pageMargins left="0.75" right="0.75" top="1" bottom="1" header="0.5" footer="0.5"/>
  <pageSetup horizontalDpi="600" verticalDpi="600" orientation="landscape" r:id="rId4"/>
  <drawing r:id="rId3"/>
  <legacyDrawing r:id="rId2"/>
</worksheet>
</file>

<file path=xl/worksheets/sheet3.xml><?xml version="1.0" encoding="utf-8"?>
<worksheet xmlns="http://schemas.openxmlformats.org/spreadsheetml/2006/main" xmlns:r="http://schemas.openxmlformats.org/officeDocument/2006/relationships">
  <sheetPr>
    <tabColor rgb="FF00B0F0"/>
  </sheetPr>
  <dimension ref="A1:AU68"/>
  <sheetViews>
    <sheetView zoomScalePageLayoutView="0" workbookViewId="0" topLeftCell="A1">
      <pane xSplit="1" topLeftCell="B1" activePane="topRight" state="frozen"/>
      <selection pane="topLeft" activeCell="C12" sqref="C12:AG35"/>
      <selection pane="topRight" activeCell="C1" sqref="C1"/>
    </sheetView>
  </sheetViews>
  <sheetFormatPr defaultColWidth="9.140625" defaultRowHeight="12.75"/>
  <cols>
    <col min="1" max="1" width="7.00390625" style="2" customWidth="1"/>
    <col min="2" max="2" width="8.8515625" style="2" customWidth="1"/>
    <col min="3" max="33" width="5.00390625" style="2" customWidth="1"/>
    <col min="34" max="34" width="5.57421875" style="1" customWidth="1"/>
    <col min="35" max="37" width="6.7109375" style="1" customWidth="1"/>
    <col min="38" max="38" width="7.140625" style="1" customWidth="1"/>
    <col min="39" max="40" width="6.7109375" style="1" customWidth="1"/>
    <col min="41" max="41" width="7.140625" style="1" customWidth="1"/>
    <col min="42" max="43" width="10.7109375" style="2" customWidth="1"/>
    <col min="44" max="44" width="10.140625" style="2" customWidth="1"/>
    <col min="45" max="45" width="22.57421875" style="2" customWidth="1"/>
    <col min="46" max="46" width="15.7109375" style="2" customWidth="1"/>
    <col min="47" max="16384" width="9.140625" style="2" customWidth="1"/>
  </cols>
  <sheetData>
    <row r="1" spans="1:44" ht="12.75">
      <c r="A1" s="1"/>
      <c r="B1" s="1"/>
      <c r="C1" s="1" t="s">
        <v>59</v>
      </c>
      <c r="AO1" s="2"/>
      <c r="AP1" s="1" t="s">
        <v>0</v>
      </c>
      <c r="AQ1" s="1" t="s">
        <v>38</v>
      </c>
      <c r="AR1" s="1" t="s">
        <v>1</v>
      </c>
    </row>
    <row r="2" spans="1:44" ht="12.75">
      <c r="A2" s="1"/>
      <c r="B2" s="1"/>
      <c r="AL2" s="3"/>
      <c r="AM2" s="4"/>
      <c r="AN2" s="4"/>
      <c r="AO2" s="5" t="s">
        <v>57</v>
      </c>
      <c r="AP2" s="6"/>
      <c r="AQ2" s="88">
        <f>AP2*AN8</f>
        <v>0</v>
      </c>
      <c r="AR2" s="6"/>
    </row>
    <row r="3" spans="38:44" ht="12.75">
      <c r="AL3" s="7"/>
      <c r="AM3" s="8"/>
      <c r="AN3" s="8"/>
      <c r="AO3" s="9" t="s">
        <v>2</v>
      </c>
      <c r="AP3" s="6"/>
      <c r="AQ3" s="88">
        <f>AP3*AN8</f>
        <v>0</v>
      </c>
      <c r="AR3" s="6"/>
    </row>
    <row r="4" spans="15:44" ht="12.75" customHeight="1">
      <c r="O4" s="2" t="s">
        <v>3</v>
      </c>
      <c r="AL4" s="10"/>
      <c r="AM4" s="11"/>
      <c r="AN4" s="11"/>
      <c r="AO4" s="12" t="s">
        <v>4</v>
      </c>
      <c r="AP4" s="13"/>
      <c r="AQ4" s="89">
        <f>AP4*AN8</f>
        <v>0</v>
      </c>
      <c r="AR4" s="13"/>
    </row>
    <row r="5" spans="1:44" ht="12.75" customHeight="1" thickBot="1">
      <c r="A5" s="1"/>
      <c r="B5" s="1"/>
      <c r="AL5" s="7"/>
      <c r="AM5" s="8"/>
      <c r="AN5" s="8"/>
      <c r="AO5" s="14" t="s">
        <v>58</v>
      </c>
      <c r="AP5" s="15">
        <f>AP2+AP3-AP4</f>
        <v>0</v>
      </c>
      <c r="AQ5" s="15">
        <f>AQ2+AQ3-AQ4</f>
        <v>0</v>
      </c>
      <c r="AR5" s="15">
        <f>+AR2+AR3-AR4</f>
        <v>0</v>
      </c>
    </row>
    <row r="6" spans="1:44" ht="14.25" customHeight="1" thickBot="1">
      <c r="A6" s="1"/>
      <c r="B6" s="1"/>
      <c r="D6" s="19" t="s">
        <v>35</v>
      </c>
      <c r="E6" s="85"/>
      <c r="F6" s="84"/>
      <c r="G6" s="84"/>
      <c r="H6" s="84"/>
      <c r="I6" s="84"/>
      <c r="J6" s="84"/>
      <c r="K6" s="84"/>
      <c r="L6" s="86"/>
      <c r="AI6" s="16"/>
      <c r="AJ6" s="16"/>
      <c r="AO6" s="2"/>
      <c r="AP6" s="17" t="s">
        <v>5</v>
      </c>
      <c r="AQ6" s="18" t="s">
        <v>6</v>
      </c>
      <c r="AR6" s="18" t="s">
        <v>6</v>
      </c>
    </row>
    <row r="7" spans="1:44" ht="14.25" customHeight="1" thickBot="1">
      <c r="A7" s="1"/>
      <c r="B7" s="1"/>
      <c r="C7" s="1"/>
      <c r="D7" s="19" t="s">
        <v>7</v>
      </c>
      <c r="E7" s="20"/>
      <c r="F7" s="21"/>
      <c r="G7" s="21"/>
      <c r="H7" s="21"/>
      <c r="I7" s="21"/>
      <c r="J7" s="21"/>
      <c r="K7" s="21"/>
      <c r="L7" s="22"/>
      <c r="AC7" s="1"/>
      <c r="AH7" s="2"/>
      <c r="AI7" s="2"/>
      <c r="AN7" s="3" t="s">
        <v>8</v>
      </c>
      <c r="AO7" s="4"/>
      <c r="AP7" s="4"/>
      <c r="AQ7" s="4"/>
      <c r="AR7" s="23"/>
    </row>
    <row r="8" spans="4:47" ht="14.25" customHeight="1" thickBot="1">
      <c r="D8" s="19" t="s">
        <v>34</v>
      </c>
      <c r="E8" s="85"/>
      <c r="F8" s="84"/>
      <c r="G8" s="84"/>
      <c r="H8" s="84"/>
      <c r="I8" s="84"/>
      <c r="J8" s="84"/>
      <c r="K8" s="84"/>
      <c r="L8" s="86"/>
      <c r="AH8" s="2"/>
      <c r="AI8" s="2"/>
      <c r="AN8" s="24">
        <v>7</v>
      </c>
      <c r="AO8" s="25" t="s">
        <v>9</v>
      </c>
      <c r="AP8" s="25"/>
      <c r="AQ8" s="25"/>
      <c r="AR8" s="26"/>
      <c r="AU8" s="27"/>
    </row>
    <row r="9" spans="1:45" ht="12.75">
      <c r="A9" s="28"/>
      <c r="B9" s="28"/>
      <c r="C9" s="29" t="s">
        <v>36</v>
      </c>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30" t="s">
        <v>10</v>
      </c>
      <c r="AI9" s="31"/>
      <c r="AJ9" s="31"/>
      <c r="AK9" s="32"/>
      <c r="AL9" s="59" t="s">
        <v>11</v>
      </c>
      <c r="AM9" s="87"/>
      <c r="AN9" s="33"/>
      <c r="AO9" s="33"/>
      <c r="AP9" s="34" t="s">
        <v>12</v>
      </c>
      <c r="AQ9" s="34" t="s">
        <v>12</v>
      </c>
      <c r="AR9" s="34" t="s">
        <v>1</v>
      </c>
      <c r="AS9" s="35"/>
    </row>
    <row r="10" spans="1:45" ht="12.75">
      <c r="A10" s="27"/>
      <c r="B10" s="27"/>
      <c r="C10" s="11" t="s">
        <v>13</v>
      </c>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36"/>
      <c r="AI10" s="37"/>
      <c r="AJ10" s="37"/>
      <c r="AK10" s="38"/>
      <c r="AL10" s="39"/>
      <c r="AM10" s="39"/>
      <c r="AN10" s="40"/>
      <c r="AO10" s="40"/>
      <c r="AP10" s="41" t="s">
        <v>14</v>
      </c>
      <c r="AQ10" s="42" t="s">
        <v>14</v>
      </c>
      <c r="AR10" s="42" t="s">
        <v>14</v>
      </c>
      <c r="AS10" s="43"/>
    </row>
    <row r="11" spans="1:45" s="57" customFormat="1" ht="13.5" thickBot="1">
      <c r="A11" s="44"/>
      <c r="B11" s="45"/>
      <c r="C11" s="46">
        <v>1</v>
      </c>
      <c r="D11" s="45">
        <v>2</v>
      </c>
      <c r="E11" s="47">
        <v>3</v>
      </c>
      <c r="F11" s="45">
        <v>4</v>
      </c>
      <c r="G11" s="45">
        <v>5</v>
      </c>
      <c r="H11" s="45">
        <v>6</v>
      </c>
      <c r="I11" s="46">
        <v>7</v>
      </c>
      <c r="J11" s="45">
        <v>8</v>
      </c>
      <c r="K11" s="46">
        <v>9</v>
      </c>
      <c r="L11" s="45">
        <v>10</v>
      </c>
      <c r="M11" s="45">
        <v>11</v>
      </c>
      <c r="N11" s="47">
        <v>12</v>
      </c>
      <c r="O11" s="47">
        <v>13</v>
      </c>
      <c r="P11" s="45">
        <v>14</v>
      </c>
      <c r="Q11" s="45">
        <v>15</v>
      </c>
      <c r="R11" s="45">
        <v>16</v>
      </c>
      <c r="S11" s="45">
        <v>17</v>
      </c>
      <c r="T11" s="45">
        <v>18</v>
      </c>
      <c r="U11" s="45">
        <v>19</v>
      </c>
      <c r="V11" s="47">
        <v>20</v>
      </c>
      <c r="W11" s="45">
        <v>21</v>
      </c>
      <c r="X11" s="46">
        <v>22</v>
      </c>
      <c r="Y11" s="45">
        <v>23</v>
      </c>
      <c r="Z11" s="45">
        <v>24</v>
      </c>
      <c r="AA11" s="45">
        <v>25</v>
      </c>
      <c r="AB11" s="45">
        <v>26</v>
      </c>
      <c r="AC11" s="45">
        <v>27</v>
      </c>
      <c r="AD11" s="45">
        <v>28</v>
      </c>
      <c r="AE11" s="45">
        <v>29</v>
      </c>
      <c r="AF11" s="45">
        <v>30</v>
      </c>
      <c r="AG11" s="45">
        <v>31</v>
      </c>
      <c r="AH11" s="48" t="s">
        <v>15</v>
      </c>
      <c r="AI11" s="49" t="s">
        <v>0</v>
      </c>
      <c r="AJ11" s="49" t="s">
        <v>1</v>
      </c>
      <c r="AK11" s="48" t="s">
        <v>16</v>
      </c>
      <c r="AL11" s="50" t="s">
        <v>15</v>
      </c>
      <c r="AM11" s="51" t="s">
        <v>0</v>
      </c>
      <c r="AN11" s="52" t="s">
        <v>1</v>
      </c>
      <c r="AO11" s="53" t="s">
        <v>16</v>
      </c>
      <c r="AP11" s="54" t="s">
        <v>5</v>
      </c>
      <c r="AQ11" s="55" t="s">
        <v>6</v>
      </c>
      <c r="AR11" s="55" t="s">
        <v>6</v>
      </c>
      <c r="AS11" s="56" t="s">
        <v>17</v>
      </c>
    </row>
    <row r="12" spans="1:45" ht="15" customHeight="1" thickTop="1">
      <c r="A12" s="58" t="s">
        <v>18</v>
      </c>
      <c r="B12" s="92" t="s">
        <v>19</v>
      </c>
      <c r="C12" s="111"/>
      <c r="D12" s="115"/>
      <c r="E12" s="116"/>
      <c r="F12" s="116"/>
      <c r="G12" s="82"/>
      <c r="H12" s="82"/>
      <c r="I12" s="101"/>
      <c r="J12" s="101"/>
      <c r="K12" s="101"/>
      <c r="L12" s="100"/>
      <c r="M12" s="101"/>
      <c r="N12" s="82"/>
      <c r="O12" s="82"/>
      <c r="P12" s="100"/>
      <c r="Q12" s="101"/>
      <c r="R12" s="100"/>
      <c r="S12" s="100"/>
      <c r="T12" s="101"/>
      <c r="U12" s="82"/>
      <c r="V12" s="82"/>
      <c r="W12" s="100"/>
      <c r="X12" s="101"/>
      <c r="Y12" s="100"/>
      <c r="Z12" s="101"/>
      <c r="AA12" s="101"/>
      <c r="AB12" s="82"/>
      <c r="AC12" s="82"/>
      <c r="AD12" s="100"/>
      <c r="AE12" s="101"/>
      <c r="AF12" s="100"/>
      <c r="AG12" s="112"/>
      <c r="AH12" s="61"/>
      <c r="AI12" s="60"/>
      <c r="AJ12" s="60"/>
      <c r="AK12" s="60"/>
      <c r="AL12" s="60"/>
      <c r="AM12" s="60"/>
      <c r="AN12" s="60"/>
      <c r="AO12" s="62"/>
      <c r="AP12" s="63"/>
      <c r="AQ12" s="63"/>
      <c r="AR12" s="64"/>
      <c r="AS12" s="65"/>
    </row>
    <row r="13" spans="1:45" ht="15" customHeight="1">
      <c r="A13" s="58" t="s">
        <v>18</v>
      </c>
      <c r="B13" s="36" t="s">
        <v>6</v>
      </c>
      <c r="C13" s="80"/>
      <c r="D13" s="93"/>
      <c r="E13" s="106"/>
      <c r="F13" s="106"/>
      <c r="G13" s="82"/>
      <c r="H13" s="82"/>
      <c r="I13" s="99"/>
      <c r="J13" s="99"/>
      <c r="K13" s="99"/>
      <c r="L13" s="94"/>
      <c r="M13" s="99"/>
      <c r="N13" s="82"/>
      <c r="O13" s="82"/>
      <c r="P13" s="94"/>
      <c r="Q13" s="99"/>
      <c r="R13" s="94"/>
      <c r="S13" s="94"/>
      <c r="T13" s="99"/>
      <c r="U13" s="82"/>
      <c r="V13" s="82"/>
      <c r="W13" s="94"/>
      <c r="X13" s="99"/>
      <c r="Y13" s="94"/>
      <c r="Z13" s="99"/>
      <c r="AA13" s="99"/>
      <c r="AB13" s="82"/>
      <c r="AC13" s="82"/>
      <c r="AD13" s="94"/>
      <c r="AE13" s="99"/>
      <c r="AF13" s="94"/>
      <c r="AG13" s="110"/>
      <c r="AH13" s="67">
        <f>SUMIF(C12:AG12,"s",C13:AG13)</f>
        <v>0</v>
      </c>
      <c r="AI13" s="68">
        <f>SUMIF(C12:AG12,"v",C13:AG13)</f>
        <v>0</v>
      </c>
      <c r="AJ13" s="68">
        <f>SUMIF(C12:AG12,"l",C13:AG13)</f>
        <v>0</v>
      </c>
      <c r="AK13" s="68">
        <f>SUM(C13:AG13)-AH13-AI13-AJ13</f>
        <v>0</v>
      </c>
      <c r="AL13" s="69">
        <f>+AH13/AN$8</f>
        <v>0</v>
      </c>
      <c r="AM13" s="69">
        <f>+AI13/AN$8</f>
        <v>0</v>
      </c>
      <c r="AN13" s="69">
        <f>+AJ13/AN$8</f>
        <v>0</v>
      </c>
      <c r="AO13" s="70">
        <f>+AK13/AN$8</f>
        <v>0</v>
      </c>
      <c r="AP13" s="63">
        <f>+AP5-AM13</f>
        <v>0</v>
      </c>
      <c r="AQ13" s="63">
        <f>AQ5-AI13</f>
        <v>0</v>
      </c>
      <c r="AR13" s="64">
        <f>+AR5-AJ13</f>
        <v>0</v>
      </c>
      <c r="AS13" s="65"/>
    </row>
    <row r="14" spans="1:45" ht="15" customHeight="1">
      <c r="A14" s="58" t="s">
        <v>20</v>
      </c>
      <c r="B14" s="92" t="s">
        <v>19</v>
      </c>
      <c r="C14" s="104"/>
      <c r="D14" s="82"/>
      <c r="E14" s="82"/>
      <c r="F14" s="94"/>
      <c r="G14" s="99"/>
      <c r="H14" s="94"/>
      <c r="I14" s="99"/>
      <c r="J14" s="99"/>
      <c r="K14" s="82"/>
      <c r="L14" s="82"/>
      <c r="M14" s="93"/>
      <c r="N14" s="99"/>
      <c r="O14" s="93"/>
      <c r="P14" s="94"/>
      <c r="Q14" s="94"/>
      <c r="R14" s="82"/>
      <c r="S14" s="82"/>
      <c r="T14" s="111"/>
      <c r="U14" s="94"/>
      <c r="V14" s="93"/>
      <c r="W14" s="94"/>
      <c r="X14" s="99"/>
      <c r="Y14" s="82"/>
      <c r="Z14" s="82"/>
      <c r="AA14" s="99"/>
      <c r="AB14" s="99"/>
      <c r="AC14" s="99"/>
      <c r="AD14" s="99"/>
      <c r="AE14" s="99"/>
      <c r="AF14" s="94"/>
      <c r="AG14" s="103"/>
      <c r="AH14" s="71"/>
      <c r="AI14" s="72"/>
      <c r="AJ14" s="60"/>
      <c r="AK14" s="72"/>
      <c r="AL14" s="60"/>
      <c r="AM14" s="60"/>
      <c r="AN14" s="60"/>
      <c r="AO14" s="62"/>
      <c r="AP14" s="63"/>
      <c r="AQ14" s="63"/>
      <c r="AR14" s="64"/>
      <c r="AS14" s="73"/>
    </row>
    <row r="15" spans="1:45" ht="15" customHeight="1">
      <c r="A15" s="58" t="s">
        <v>20</v>
      </c>
      <c r="B15" s="36" t="s">
        <v>6</v>
      </c>
      <c r="C15" s="104"/>
      <c r="D15" s="82"/>
      <c r="E15" s="82"/>
      <c r="F15" s="93"/>
      <c r="G15" s="99"/>
      <c r="H15" s="93"/>
      <c r="I15" s="94"/>
      <c r="J15" s="99"/>
      <c r="K15" s="82"/>
      <c r="L15" s="82"/>
      <c r="M15" s="93"/>
      <c r="N15" s="99"/>
      <c r="O15" s="93"/>
      <c r="P15" s="94"/>
      <c r="Q15" s="99"/>
      <c r="R15" s="82"/>
      <c r="S15" s="82"/>
      <c r="T15" s="80"/>
      <c r="U15" s="94"/>
      <c r="V15" s="93"/>
      <c r="W15" s="94"/>
      <c r="X15" s="99"/>
      <c r="Y15" s="82"/>
      <c r="Z15" s="82"/>
      <c r="AA15" s="99"/>
      <c r="AB15" s="99"/>
      <c r="AC15" s="99"/>
      <c r="AD15" s="99"/>
      <c r="AE15" s="99"/>
      <c r="AF15" s="94"/>
      <c r="AG15" s="103"/>
      <c r="AH15" s="67">
        <f>SUMIF(C14:AG14,"s",C15:AG15)</f>
        <v>0</v>
      </c>
      <c r="AI15" s="68">
        <f>SUMIF(C14:AG14,"v",C15:AG15)</f>
        <v>0</v>
      </c>
      <c r="AJ15" s="68">
        <f>SUMIF(C14:AG14,"l",C15:AG15)</f>
        <v>0</v>
      </c>
      <c r="AK15" s="68">
        <f>SUM(C15:AG15)-AH15-AI15-AJ15</f>
        <v>0</v>
      </c>
      <c r="AL15" s="69">
        <f>+AH15/AN$8</f>
        <v>0</v>
      </c>
      <c r="AM15" s="69">
        <f>+AI15/AN$8</f>
        <v>0</v>
      </c>
      <c r="AN15" s="69">
        <f>+AJ15/AN$8</f>
        <v>0</v>
      </c>
      <c r="AO15" s="70">
        <f>+AK15/AN$8</f>
        <v>0</v>
      </c>
      <c r="AP15" s="63">
        <f>+AP13-AM15</f>
        <v>0</v>
      </c>
      <c r="AQ15" s="63">
        <f>AQ13-AI15</f>
        <v>0</v>
      </c>
      <c r="AR15" s="64">
        <f>+AR13-AJ15</f>
        <v>0</v>
      </c>
      <c r="AS15" s="73"/>
    </row>
    <row r="16" spans="1:45" ht="15" customHeight="1">
      <c r="A16" s="58" t="s">
        <v>21</v>
      </c>
      <c r="B16" s="92" t="s">
        <v>19</v>
      </c>
      <c r="C16" s="104"/>
      <c r="D16" s="82"/>
      <c r="E16" s="82"/>
      <c r="F16" s="99"/>
      <c r="G16" s="99"/>
      <c r="H16" s="99"/>
      <c r="I16" s="99"/>
      <c r="J16" s="99"/>
      <c r="K16" s="82"/>
      <c r="L16" s="82"/>
      <c r="M16" s="99"/>
      <c r="N16" s="99"/>
      <c r="O16" s="99"/>
      <c r="P16" s="99"/>
      <c r="Q16" s="99"/>
      <c r="R16" s="82"/>
      <c r="S16" s="82"/>
      <c r="T16" s="99"/>
      <c r="U16" s="99"/>
      <c r="V16" s="99"/>
      <c r="W16" s="99"/>
      <c r="X16" s="99"/>
      <c r="Y16" s="82"/>
      <c r="Z16" s="82"/>
      <c r="AA16" s="99"/>
      <c r="AB16" s="99"/>
      <c r="AC16" s="99"/>
      <c r="AD16" s="99"/>
      <c r="AE16" s="99"/>
      <c r="AF16" s="82"/>
      <c r="AG16" s="82"/>
      <c r="AH16" s="71"/>
      <c r="AI16" s="72"/>
      <c r="AJ16" s="60"/>
      <c r="AK16" s="72"/>
      <c r="AL16" s="60"/>
      <c r="AM16" s="60"/>
      <c r="AN16" s="60"/>
      <c r="AO16" s="62"/>
      <c r="AP16" s="63"/>
      <c r="AQ16" s="63"/>
      <c r="AR16" s="64"/>
      <c r="AS16" s="73"/>
    </row>
    <row r="17" spans="1:45" ht="15" customHeight="1">
      <c r="A17" s="58" t="s">
        <v>21</v>
      </c>
      <c r="B17" s="36" t="s">
        <v>6</v>
      </c>
      <c r="C17" s="104"/>
      <c r="D17" s="82"/>
      <c r="E17" s="82"/>
      <c r="F17" s="99"/>
      <c r="G17" s="99"/>
      <c r="H17" s="99"/>
      <c r="I17" s="99"/>
      <c r="J17" s="99"/>
      <c r="K17" s="82"/>
      <c r="L17" s="82"/>
      <c r="M17" s="99"/>
      <c r="N17" s="99"/>
      <c r="O17" s="99"/>
      <c r="P17" s="99"/>
      <c r="Q17" s="99"/>
      <c r="R17" s="82"/>
      <c r="S17" s="82"/>
      <c r="T17" s="99"/>
      <c r="U17" s="99"/>
      <c r="V17" s="99"/>
      <c r="W17" s="99"/>
      <c r="X17" s="99"/>
      <c r="Y17" s="82"/>
      <c r="Z17" s="82"/>
      <c r="AA17" s="99"/>
      <c r="AB17" s="99"/>
      <c r="AC17" s="99"/>
      <c r="AD17" s="99"/>
      <c r="AE17" s="99"/>
      <c r="AF17" s="82"/>
      <c r="AG17" s="82"/>
      <c r="AH17" s="67">
        <f>SUMIF(C16:AD16,"s",C17:AD17)</f>
        <v>0</v>
      </c>
      <c r="AI17" s="68">
        <f>SUMIF(C16:AD16,"v",C17:AD17)</f>
        <v>0</v>
      </c>
      <c r="AJ17" s="68">
        <f>SUMIF(C16:AD16,"l",C17:AD17)</f>
        <v>0</v>
      </c>
      <c r="AK17" s="68">
        <f>SUM(C17:AD17)-AH17-AI17-AJ17</f>
        <v>0</v>
      </c>
      <c r="AL17" s="69">
        <f>+AH17/AN$8</f>
        <v>0</v>
      </c>
      <c r="AM17" s="69">
        <f>+AI17/AN$8</f>
        <v>0</v>
      </c>
      <c r="AN17" s="69">
        <f>+AJ17/AN$8</f>
        <v>0</v>
      </c>
      <c r="AO17" s="70">
        <f>+AK17/AN$8</f>
        <v>0</v>
      </c>
      <c r="AP17" s="63">
        <f>+AP15-AM17</f>
        <v>0</v>
      </c>
      <c r="AQ17" s="63">
        <f>AQ15-AI17</f>
        <v>0</v>
      </c>
      <c r="AR17" s="64">
        <f>+AR15-AJ17</f>
        <v>0</v>
      </c>
      <c r="AS17" s="73"/>
    </row>
    <row r="18" spans="1:45" ht="15" customHeight="1">
      <c r="A18" s="58" t="s">
        <v>22</v>
      </c>
      <c r="B18" s="92" t="s">
        <v>19</v>
      </c>
      <c r="C18" s="94"/>
      <c r="D18" s="99"/>
      <c r="E18" s="99"/>
      <c r="F18" s="94"/>
      <c r="G18" s="94"/>
      <c r="H18" s="82"/>
      <c r="I18" s="82"/>
      <c r="J18" s="94"/>
      <c r="K18" s="99"/>
      <c r="L18" s="99"/>
      <c r="M18" s="94"/>
      <c r="N18" s="94"/>
      <c r="O18" s="82"/>
      <c r="P18" s="82"/>
      <c r="Q18" s="99"/>
      <c r="R18" s="99"/>
      <c r="S18" s="99"/>
      <c r="T18" s="99"/>
      <c r="U18" s="111"/>
      <c r="V18" s="82"/>
      <c r="W18" s="82"/>
      <c r="X18" s="99"/>
      <c r="Y18" s="99"/>
      <c r="Z18" s="99"/>
      <c r="AA18" s="99"/>
      <c r="AB18" s="99"/>
      <c r="AC18" s="82"/>
      <c r="AD18" s="82"/>
      <c r="AE18" s="99"/>
      <c r="AF18" s="99"/>
      <c r="AG18" s="110"/>
      <c r="AH18" s="71"/>
      <c r="AI18" s="72"/>
      <c r="AJ18" s="60"/>
      <c r="AK18" s="72"/>
      <c r="AL18" s="60"/>
      <c r="AM18" s="60"/>
      <c r="AN18" s="60"/>
      <c r="AO18" s="62"/>
      <c r="AP18" s="63"/>
      <c r="AQ18" s="63"/>
      <c r="AR18" s="64"/>
      <c r="AS18" s="73"/>
    </row>
    <row r="19" spans="1:45" ht="15" customHeight="1">
      <c r="A19" s="58" t="s">
        <v>22</v>
      </c>
      <c r="B19" s="36" t="s">
        <v>6</v>
      </c>
      <c r="C19" s="94"/>
      <c r="D19" s="99"/>
      <c r="E19" s="99"/>
      <c r="F19" s="94"/>
      <c r="G19" s="94"/>
      <c r="H19" s="82"/>
      <c r="I19" s="82"/>
      <c r="J19" s="94"/>
      <c r="K19" s="99"/>
      <c r="L19" s="99"/>
      <c r="M19" s="94"/>
      <c r="N19" s="94"/>
      <c r="O19" s="82"/>
      <c r="P19" s="82"/>
      <c r="Q19" s="99"/>
      <c r="R19" s="99"/>
      <c r="S19" s="99"/>
      <c r="T19" s="99"/>
      <c r="U19" s="80"/>
      <c r="V19" s="82"/>
      <c r="W19" s="82"/>
      <c r="X19" s="99"/>
      <c r="Y19" s="99"/>
      <c r="Z19" s="99"/>
      <c r="AA19" s="99"/>
      <c r="AB19" s="99"/>
      <c r="AC19" s="82"/>
      <c r="AD19" s="82"/>
      <c r="AE19" s="99"/>
      <c r="AF19" s="99"/>
      <c r="AG19" s="110"/>
      <c r="AH19" s="67">
        <f>SUMIF(C18:AG18,"s",C19:AG19)</f>
        <v>0</v>
      </c>
      <c r="AI19" s="68">
        <f>SUMIF(C18:AG18,"v",C19:AG19)</f>
        <v>0</v>
      </c>
      <c r="AJ19" s="68">
        <f>SUMIF(C18:AG18,"l",C19:AG19)</f>
        <v>0</v>
      </c>
      <c r="AK19" s="68">
        <f>SUM(C19:AG19)-AH19-AI19-AJ19</f>
        <v>0</v>
      </c>
      <c r="AL19" s="69">
        <f>+AH19/AN$8</f>
        <v>0</v>
      </c>
      <c r="AM19" s="69">
        <f>+AI19/AN$8</f>
        <v>0</v>
      </c>
      <c r="AN19" s="69">
        <f>+AJ19/AN$8</f>
        <v>0</v>
      </c>
      <c r="AO19" s="70">
        <f>+AK19/AN$8</f>
        <v>0</v>
      </c>
      <c r="AP19" s="63">
        <f>+AP17-AM19</f>
        <v>0</v>
      </c>
      <c r="AQ19" s="63">
        <f>AQ17-AI19</f>
        <v>0</v>
      </c>
      <c r="AR19" s="64">
        <f>+AR17-AJ19</f>
        <v>0</v>
      </c>
      <c r="AS19" s="73"/>
    </row>
    <row r="20" spans="1:45" ht="15" customHeight="1">
      <c r="A20" s="58" t="s">
        <v>23</v>
      </c>
      <c r="B20" s="92" t="s">
        <v>19</v>
      </c>
      <c r="C20" s="109"/>
      <c r="D20" s="99"/>
      <c r="E20" s="99"/>
      <c r="F20" s="82"/>
      <c r="G20" s="82"/>
      <c r="H20" s="99"/>
      <c r="I20" s="99"/>
      <c r="J20" s="99"/>
      <c r="K20" s="99"/>
      <c r="L20" s="99"/>
      <c r="M20" s="82"/>
      <c r="N20" s="82"/>
      <c r="O20" s="99"/>
      <c r="P20" s="99"/>
      <c r="Q20" s="99"/>
      <c r="R20" s="99"/>
      <c r="S20" s="99"/>
      <c r="T20" s="82"/>
      <c r="U20" s="82"/>
      <c r="V20" s="111"/>
      <c r="W20" s="93"/>
      <c r="X20" s="93"/>
      <c r="Y20" s="93"/>
      <c r="Z20" s="99"/>
      <c r="AA20" s="82"/>
      <c r="AB20" s="82"/>
      <c r="AC20" s="99"/>
      <c r="AD20" s="99"/>
      <c r="AE20" s="99"/>
      <c r="AF20" s="99"/>
      <c r="AG20" s="110"/>
      <c r="AH20" s="71"/>
      <c r="AI20" s="72"/>
      <c r="AJ20" s="60"/>
      <c r="AK20" s="72"/>
      <c r="AL20" s="60"/>
      <c r="AM20" s="60"/>
      <c r="AN20" s="60"/>
      <c r="AO20" s="62"/>
      <c r="AP20" s="63"/>
      <c r="AQ20" s="63"/>
      <c r="AR20" s="64"/>
      <c r="AS20" s="73"/>
    </row>
    <row r="21" spans="1:45" ht="15" customHeight="1">
      <c r="A21" s="58" t="s">
        <v>23</v>
      </c>
      <c r="B21" s="36" t="s">
        <v>6</v>
      </c>
      <c r="C21" s="109"/>
      <c r="D21" s="99"/>
      <c r="E21" s="99"/>
      <c r="F21" s="82"/>
      <c r="G21" s="82"/>
      <c r="H21" s="99"/>
      <c r="I21" s="99"/>
      <c r="J21" s="99"/>
      <c r="K21" s="99"/>
      <c r="L21" s="99"/>
      <c r="M21" s="82"/>
      <c r="N21" s="82"/>
      <c r="O21" s="99"/>
      <c r="P21" s="99"/>
      <c r="Q21" s="99"/>
      <c r="R21" s="99"/>
      <c r="S21" s="99"/>
      <c r="T21" s="82"/>
      <c r="U21" s="82"/>
      <c r="V21" s="80"/>
      <c r="W21" s="93"/>
      <c r="X21" s="93"/>
      <c r="Y21" s="93"/>
      <c r="Z21" s="99"/>
      <c r="AA21" s="82"/>
      <c r="AB21" s="82"/>
      <c r="AC21" s="99"/>
      <c r="AD21" s="99"/>
      <c r="AE21" s="99"/>
      <c r="AF21" s="99"/>
      <c r="AG21" s="110"/>
      <c r="AH21" s="67">
        <f>SUMIF(C20:AF20,"s",C21:AF21)</f>
        <v>0</v>
      </c>
      <c r="AI21" s="68">
        <f>SUMIF(C20:AF20,"v",C21:AF21)</f>
        <v>0</v>
      </c>
      <c r="AJ21" s="68">
        <f>SUMIF(C20:AF20,"l",C21:AF21)</f>
        <v>0</v>
      </c>
      <c r="AK21" s="68">
        <f>SUM(C21:AF21)-AH21-AI21-AJ21</f>
        <v>0</v>
      </c>
      <c r="AL21" s="69">
        <f>+AH21/AN$8</f>
        <v>0</v>
      </c>
      <c r="AM21" s="69">
        <f>+AI21/AN$8</f>
        <v>0</v>
      </c>
      <c r="AN21" s="69">
        <f>+AJ21/AN$8</f>
        <v>0</v>
      </c>
      <c r="AO21" s="70">
        <f>+AK21/AN$8</f>
        <v>0</v>
      </c>
      <c r="AP21" s="63">
        <f>+AP19-AM21</f>
        <v>0</v>
      </c>
      <c r="AQ21" s="63">
        <f>AQ19-AI21</f>
        <v>0</v>
      </c>
      <c r="AR21" s="64">
        <f>+AR19-AJ21</f>
        <v>0</v>
      </c>
      <c r="AS21" s="73"/>
    </row>
    <row r="22" spans="1:45" ht="15" customHeight="1">
      <c r="A22" s="58" t="s">
        <v>24</v>
      </c>
      <c r="B22" s="92" t="s">
        <v>19</v>
      </c>
      <c r="C22" s="82"/>
      <c r="D22" s="82"/>
      <c r="E22" s="99"/>
      <c r="F22" s="99"/>
      <c r="G22" s="99"/>
      <c r="H22" s="99"/>
      <c r="I22" s="99"/>
      <c r="J22" s="82"/>
      <c r="K22" s="82"/>
      <c r="L22" s="99"/>
      <c r="M22" s="99"/>
      <c r="N22" s="99"/>
      <c r="O22" s="99"/>
      <c r="P22" s="99"/>
      <c r="Q22" s="82"/>
      <c r="R22" s="82"/>
      <c r="S22" s="99"/>
      <c r="T22" s="99"/>
      <c r="U22" s="99"/>
      <c r="V22" s="99"/>
      <c r="W22" s="99"/>
      <c r="X22" s="82"/>
      <c r="Y22" s="82"/>
      <c r="Z22" s="99"/>
      <c r="AA22" s="99"/>
      <c r="AB22" s="99"/>
      <c r="AC22" s="99"/>
      <c r="AD22" s="99"/>
      <c r="AE22" s="82"/>
      <c r="AF22" s="82"/>
      <c r="AG22" s="110"/>
      <c r="AH22" s="71"/>
      <c r="AI22" s="72"/>
      <c r="AJ22" s="60"/>
      <c r="AK22" s="72"/>
      <c r="AL22" s="60"/>
      <c r="AM22" s="60"/>
      <c r="AN22" s="60"/>
      <c r="AO22" s="62"/>
      <c r="AP22" s="63"/>
      <c r="AQ22" s="63"/>
      <c r="AR22" s="64"/>
      <c r="AS22" s="73"/>
    </row>
    <row r="23" spans="1:45" ht="15" customHeight="1">
      <c r="A23" s="58" t="s">
        <v>24</v>
      </c>
      <c r="B23" s="36" t="s">
        <v>6</v>
      </c>
      <c r="C23" s="82"/>
      <c r="D23" s="82"/>
      <c r="E23" s="99"/>
      <c r="F23" s="99"/>
      <c r="G23" s="99"/>
      <c r="H23" s="99"/>
      <c r="I23" s="99"/>
      <c r="J23" s="82"/>
      <c r="K23" s="82"/>
      <c r="L23" s="99"/>
      <c r="M23" s="99"/>
      <c r="N23" s="99"/>
      <c r="O23" s="99"/>
      <c r="P23" s="99"/>
      <c r="Q23" s="82"/>
      <c r="R23" s="82"/>
      <c r="S23" s="99"/>
      <c r="T23" s="99"/>
      <c r="U23" s="99"/>
      <c r="V23" s="99"/>
      <c r="W23" s="99"/>
      <c r="X23" s="82"/>
      <c r="Y23" s="82"/>
      <c r="Z23" s="99"/>
      <c r="AA23" s="99"/>
      <c r="AB23" s="99"/>
      <c r="AC23" s="99"/>
      <c r="AD23" s="99"/>
      <c r="AE23" s="118"/>
      <c r="AF23" s="118"/>
      <c r="AG23" s="119"/>
      <c r="AH23" s="67">
        <f>SUMIF(C22:AG22,"s",C23:AG23)</f>
        <v>0</v>
      </c>
      <c r="AI23" s="68">
        <f>SUMIF(C22:AG22,"v",C23:AG23)</f>
        <v>0</v>
      </c>
      <c r="AJ23" s="68">
        <f>SUMIF(C22:AG22,"l",C23:AG23)</f>
        <v>0</v>
      </c>
      <c r="AK23" s="68">
        <f>SUM(C23:AG23)-AH23-AI23-AJ23</f>
        <v>0</v>
      </c>
      <c r="AL23" s="69">
        <f>+AH23/AN$8</f>
        <v>0</v>
      </c>
      <c r="AM23" s="69">
        <f>+AI23/AN$8</f>
        <v>0</v>
      </c>
      <c r="AN23" s="69">
        <f>+AJ23/AN$8</f>
        <v>0</v>
      </c>
      <c r="AO23" s="70">
        <f>+AK23/AN$8</f>
        <v>0</v>
      </c>
      <c r="AP23" s="63">
        <f>+AP21-AM23</f>
        <v>0</v>
      </c>
      <c r="AQ23" s="63">
        <f>AQ21-AI23</f>
        <v>0</v>
      </c>
      <c r="AR23" s="64">
        <f>+AR21-AJ23</f>
        <v>0</v>
      </c>
      <c r="AS23" s="73"/>
    </row>
    <row r="24" spans="1:45" ht="15" customHeight="1">
      <c r="A24" s="58" t="s">
        <v>25</v>
      </c>
      <c r="B24" s="92" t="s">
        <v>19</v>
      </c>
      <c r="C24" s="111"/>
      <c r="D24" s="99"/>
      <c r="E24" s="93"/>
      <c r="F24" s="99"/>
      <c r="G24" s="99"/>
      <c r="H24" s="82"/>
      <c r="I24" s="82"/>
      <c r="J24" s="99"/>
      <c r="K24" s="99"/>
      <c r="L24" s="99"/>
      <c r="M24" s="99"/>
      <c r="N24" s="99"/>
      <c r="O24" s="82"/>
      <c r="P24" s="82"/>
      <c r="Q24" s="99"/>
      <c r="R24" s="99"/>
      <c r="S24" s="99"/>
      <c r="T24" s="99"/>
      <c r="U24" s="99"/>
      <c r="V24" s="82"/>
      <c r="W24" s="82"/>
      <c r="X24" s="94"/>
      <c r="Y24" s="99"/>
      <c r="Z24" s="94"/>
      <c r="AA24" s="99"/>
      <c r="AB24" s="99"/>
      <c r="AC24" s="82"/>
      <c r="AD24" s="82"/>
      <c r="AE24" s="94"/>
      <c r="AF24" s="99"/>
      <c r="AG24" s="103"/>
      <c r="AH24" s="71"/>
      <c r="AI24" s="72"/>
      <c r="AJ24" s="60"/>
      <c r="AK24" s="72"/>
      <c r="AL24" s="60"/>
      <c r="AM24" s="60"/>
      <c r="AN24" s="60"/>
      <c r="AO24" s="62"/>
      <c r="AP24" s="63"/>
      <c r="AQ24" s="63"/>
      <c r="AR24" s="64"/>
      <c r="AS24" s="73"/>
    </row>
    <row r="25" spans="1:45" ht="15" customHeight="1">
      <c r="A25" s="58" t="s">
        <v>25</v>
      </c>
      <c r="B25" s="36" t="s">
        <v>6</v>
      </c>
      <c r="C25" s="80"/>
      <c r="D25" s="99"/>
      <c r="E25" s="93"/>
      <c r="F25" s="99"/>
      <c r="G25" s="99"/>
      <c r="H25" s="82"/>
      <c r="I25" s="82"/>
      <c r="J25" s="99"/>
      <c r="K25" s="99"/>
      <c r="L25" s="99"/>
      <c r="M25" s="99"/>
      <c r="N25" s="99"/>
      <c r="O25" s="82"/>
      <c r="P25" s="82"/>
      <c r="Q25" s="99"/>
      <c r="R25" s="99"/>
      <c r="S25" s="99"/>
      <c r="T25" s="99"/>
      <c r="U25" s="99"/>
      <c r="V25" s="82"/>
      <c r="W25" s="82"/>
      <c r="X25" s="99"/>
      <c r="Y25" s="99"/>
      <c r="Z25" s="99"/>
      <c r="AA25" s="99"/>
      <c r="AB25" s="99"/>
      <c r="AC25" s="82"/>
      <c r="AD25" s="82"/>
      <c r="AE25" s="99"/>
      <c r="AF25" s="99"/>
      <c r="AG25" s="110"/>
      <c r="AH25" s="67">
        <f>SUMIF(C24:AG24,"s",C25:AG25)</f>
        <v>0</v>
      </c>
      <c r="AI25" s="68">
        <f>SUMIF(C24:AG24,"v",C25:AG25)</f>
        <v>0</v>
      </c>
      <c r="AJ25" s="68">
        <f>SUMIF(C24:AG24,"l",C25:AG25)</f>
        <v>0</v>
      </c>
      <c r="AK25" s="68">
        <f>SUM(C25:AG25)-AH25-AI25-AJ25</f>
        <v>0</v>
      </c>
      <c r="AL25" s="69">
        <f>+AH25/AN$8</f>
        <v>0</v>
      </c>
      <c r="AM25" s="69">
        <f>+AI25/AN$8</f>
        <v>0</v>
      </c>
      <c r="AN25" s="69">
        <f>+AJ25/AN$8</f>
        <v>0</v>
      </c>
      <c r="AO25" s="70">
        <f>+AK25/AN$8</f>
        <v>0</v>
      </c>
      <c r="AP25" s="63">
        <f>+AP23-AM25</f>
        <v>0</v>
      </c>
      <c r="AQ25" s="63">
        <f>AQ23-AI25</f>
        <v>0</v>
      </c>
      <c r="AR25" s="64">
        <f>+AR23-AJ25</f>
        <v>0</v>
      </c>
      <c r="AS25" s="73"/>
    </row>
    <row r="26" spans="1:45" ht="15" customHeight="1">
      <c r="A26" s="58" t="s">
        <v>26</v>
      </c>
      <c r="B26" s="92" t="s">
        <v>19</v>
      </c>
      <c r="C26" s="102"/>
      <c r="D26" s="99"/>
      <c r="E26" s="82"/>
      <c r="F26" s="82"/>
      <c r="G26" s="111"/>
      <c r="H26" s="99"/>
      <c r="I26" s="93"/>
      <c r="J26" s="99"/>
      <c r="K26" s="99"/>
      <c r="L26" s="82"/>
      <c r="M26" s="82"/>
      <c r="N26" s="99"/>
      <c r="O26" s="99"/>
      <c r="P26" s="99"/>
      <c r="Q26" s="99"/>
      <c r="R26" s="99"/>
      <c r="S26" s="82"/>
      <c r="T26" s="82"/>
      <c r="U26" s="99"/>
      <c r="V26" s="99"/>
      <c r="W26" s="99"/>
      <c r="X26" s="99"/>
      <c r="Y26" s="99"/>
      <c r="Z26" s="82"/>
      <c r="AA26" s="82"/>
      <c r="AB26" s="99"/>
      <c r="AC26" s="99"/>
      <c r="AD26" s="99"/>
      <c r="AE26" s="99"/>
      <c r="AF26" s="99"/>
      <c r="AG26" s="82"/>
      <c r="AH26" s="71"/>
      <c r="AI26" s="72"/>
      <c r="AJ26" s="60"/>
      <c r="AK26" s="72"/>
      <c r="AL26" s="60"/>
      <c r="AM26" s="60"/>
      <c r="AN26" s="60"/>
      <c r="AO26" s="62"/>
      <c r="AP26" s="63"/>
      <c r="AQ26" s="63"/>
      <c r="AR26" s="64"/>
      <c r="AS26" s="73"/>
    </row>
    <row r="27" spans="1:45" ht="15" customHeight="1">
      <c r="A27" s="58" t="s">
        <v>26</v>
      </c>
      <c r="B27" s="36" t="s">
        <v>6</v>
      </c>
      <c r="C27" s="102"/>
      <c r="D27" s="99"/>
      <c r="E27" s="82"/>
      <c r="F27" s="82"/>
      <c r="G27" s="80"/>
      <c r="H27" s="93"/>
      <c r="I27" s="93"/>
      <c r="J27" s="99"/>
      <c r="K27" s="99"/>
      <c r="L27" s="82"/>
      <c r="M27" s="82"/>
      <c r="N27" s="93"/>
      <c r="O27" s="99"/>
      <c r="P27" s="99"/>
      <c r="Q27" s="99"/>
      <c r="R27" s="99"/>
      <c r="S27" s="82"/>
      <c r="T27" s="82"/>
      <c r="U27" s="99"/>
      <c r="V27" s="99"/>
      <c r="W27" s="99"/>
      <c r="X27" s="99"/>
      <c r="Y27" s="99"/>
      <c r="Z27" s="82"/>
      <c r="AA27" s="82"/>
      <c r="AB27" s="99"/>
      <c r="AC27" s="99"/>
      <c r="AD27" s="99"/>
      <c r="AE27" s="99"/>
      <c r="AF27" s="99"/>
      <c r="AG27" s="82"/>
      <c r="AH27" s="67">
        <f>SUMIF(C26:AE26,"s",C27:AE27)</f>
        <v>0</v>
      </c>
      <c r="AI27" s="68">
        <f>SUMIF(C26:AE26,"v",C27:AE27)</f>
        <v>0</v>
      </c>
      <c r="AJ27" s="68">
        <f>SUMIF(C26:AE26,"l",C27:AE27)</f>
        <v>0</v>
      </c>
      <c r="AK27" s="68">
        <f>SUM(C27:AE27)-AH27-AI27-AJ27</f>
        <v>0</v>
      </c>
      <c r="AL27" s="69">
        <f>+AH27/AN$8</f>
        <v>0</v>
      </c>
      <c r="AM27" s="69">
        <f>+AI27/AN$8</f>
        <v>0</v>
      </c>
      <c r="AN27" s="69">
        <f>+AJ27/AN$8</f>
        <v>0</v>
      </c>
      <c r="AO27" s="70">
        <f>+AK27/AN$8</f>
        <v>0</v>
      </c>
      <c r="AP27" s="63">
        <f>+AP25-AM27</f>
        <v>0</v>
      </c>
      <c r="AQ27" s="63">
        <f>AQ25-AI27</f>
        <v>0</v>
      </c>
      <c r="AR27" s="64">
        <f>+AR25-AJ27</f>
        <v>0</v>
      </c>
      <c r="AS27" s="73"/>
    </row>
    <row r="28" spans="1:45" ht="15" customHeight="1">
      <c r="A28" s="58" t="s">
        <v>27</v>
      </c>
      <c r="B28" s="92" t="s">
        <v>19</v>
      </c>
      <c r="C28" s="82"/>
      <c r="D28" s="111"/>
      <c r="E28" s="99"/>
      <c r="F28" s="93"/>
      <c r="G28" s="93"/>
      <c r="H28" s="99"/>
      <c r="I28" s="82"/>
      <c r="J28" s="82"/>
      <c r="K28" s="99"/>
      <c r="L28" s="99"/>
      <c r="M28" s="99"/>
      <c r="N28" s="99"/>
      <c r="O28" s="99"/>
      <c r="P28" s="82"/>
      <c r="Q28" s="82"/>
      <c r="R28" s="99"/>
      <c r="S28" s="99"/>
      <c r="T28" s="99"/>
      <c r="U28" s="99"/>
      <c r="V28" s="99"/>
      <c r="W28" s="82"/>
      <c r="X28" s="82"/>
      <c r="Y28" s="99"/>
      <c r="Z28" s="99"/>
      <c r="AA28" s="99"/>
      <c r="AB28" s="99"/>
      <c r="AC28" s="99"/>
      <c r="AD28" s="82"/>
      <c r="AE28" s="82"/>
      <c r="AF28" s="99"/>
      <c r="AG28" s="103"/>
      <c r="AH28" s="71"/>
      <c r="AI28" s="72"/>
      <c r="AJ28" s="60"/>
      <c r="AK28" s="72"/>
      <c r="AL28" s="60"/>
      <c r="AM28" s="60"/>
      <c r="AN28" s="60"/>
      <c r="AO28" s="62"/>
      <c r="AP28" s="63"/>
      <c r="AQ28" s="63"/>
      <c r="AR28" s="64"/>
      <c r="AS28" s="73"/>
    </row>
    <row r="29" spans="1:45" ht="15" customHeight="1">
      <c r="A29" s="58" t="s">
        <v>27</v>
      </c>
      <c r="B29" s="36" t="s">
        <v>6</v>
      </c>
      <c r="C29" s="82"/>
      <c r="D29" s="80"/>
      <c r="E29" s="99"/>
      <c r="F29" s="93"/>
      <c r="G29" s="93"/>
      <c r="H29" s="99"/>
      <c r="I29" s="82"/>
      <c r="J29" s="82"/>
      <c r="K29" s="99"/>
      <c r="L29" s="99"/>
      <c r="M29" s="99"/>
      <c r="N29" s="99"/>
      <c r="O29" s="99"/>
      <c r="P29" s="82"/>
      <c r="Q29" s="82"/>
      <c r="R29" s="99"/>
      <c r="S29" s="99"/>
      <c r="T29" s="99"/>
      <c r="U29" s="99"/>
      <c r="V29" s="99"/>
      <c r="W29" s="82"/>
      <c r="X29" s="82"/>
      <c r="Y29" s="99"/>
      <c r="Z29" s="99"/>
      <c r="AA29" s="99"/>
      <c r="AB29" s="99"/>
      <c r="AC29" s="99"/>
      <c r="AD29" s="82"/>
      <c r="AE29" s="82"/>
      <c r="AF29" s="99"/>
      <c r="AG29" s="103"/>
      <c r="AH29" s="67">
        <f>SUMIF(D28:AG28,"s",D29:AG29)</f>
        <v>0</v>
      </c>
      <c r="AI29" s="68">
        <f>SUMIF(D28:AG28,"v",D29:AG29)</f>
        <v>0</v>
      </c>
      <c r="AJ29" s="68">
        <f>SUMIF(D28:AG28,"l",D29:AG29)</f>
        <v>0</v>
      </c>
      <c r="AK29" s="68">
        <f>SUM(D29:AG29)-AH29-AI29-AJ29</f>
        <v>0</v>
      </c>
      <c r="AL29" s="69">
        <f>+AH29/AN$8</f>
        <v>0</v>
      </c>
      <c r="AM29" s="69">
        <f>+AI29/AN$8</f>
        <v>0</v>
      </c>
      <c r="AN29" s="69">
        <f>+AJ29/AN$8</f>
        <v>0</v>
      </c>
      <c r="AO29" s="70">
        <f>+AK29/AN$8</f>
        <v>0</v>
      </c>
      <c r="AP29" s="63">
        <f>+AP27-AM29</f>
        <v>0</v>
      </c>
      <c r="AQ29" s="63">
        <f>AQ27-AI29</f>
        <v>0</v>
      </c>
      <c r="AR29" s="64">
        <f>+AR27-AJ29</f>
        <v>0</v>
      </c>
      <c r="AS29" s="73"/>
    </row>
    <row r="30" spans="1:45" ht="15" customHeight="1">
      <c r="A30" s="58" t="s">
        <v>28</v>
      </c>
      <c r="B30" s="92" t="s">
        <v>19</v>
      </c>
      <c r="C30" s="109"/>
      <c r="D30" s="99"/>
      <c r="E30" s="99"/>
      <c r="F30" s="99"/>
      <c r="G30" s="82"/>
      <c r="H30" s="82"/>
      <c r="I30" s="99"/>
      <c r="J30" s="99"/>
      <c r="K30" s="93"/>
      <c r="L30" s="93"/>
      <c r="M30" s="99"/>
      <c r="N30" s="82"/>
      <c r="O30" s="82"/>
      <c r="P30" s="111"/>
      <c r="Q30" s="99"/>
      <c r="R30" s="99"/>
      <c r="S30" s="99"/>
      <c r="T30" s="99"/>
      <c r="U30" s="82"/>
      <c r="V30" s="82"/>
      <c r="W30" s="99"/>
      <c r="X30" s="99"/>
      <c r="Y30" s="99"/>
      <c r="Z30" s="99"/>
      <c r="AA30" s="99"/>
      <c r="AB30" s="82"/>
      <c r="AC30" s="82"/>
      <c r="AD30" s="99"/>
      <c r="AE30" s="99"/>
      <c r="AF30" s="99"/>
      <c r="AG30" s="110"/>
      <c r="AH30" s="71"/>
      <c r="AI30" s="72"/>
      <c r="AJ30" s="60"/>
      <c r="AK30" s="72"/>
      <c r="AL30" s="60"/>
      <c r="AM30" s="60"/>
      <c r="AN30" s="60"/>
      <c r="AO30" s="62"/>
      <c r="AP30" s="63"/>
      <c r="AQ30" s="63"/>
      <c r="AR30" s="64"/>
      <c r="AS30" s="73"/>
    </row>
    <row r="31" spans="1:45" ht="15" customHeight="1">
      <c r="A31" s="58" t="s">
        <v>28</v>
      </c>
      <c r="B31" s="36" t="s">
        <v>6</v>
      </c>
      <c r="C31" s="109"/>
      <c r="D31" s="99"/>
      <c r="E31" s="99"/>
      <c r="F31" s="99"/>
      <c r="G31" s="82"/>
      <c r="H31" s="82"/>
      <c r="I31" s="99"/>
      <c r="J31" s="99"/>
      <c r="K31" s="93"/>
      <c r="L31" s="93"/>
      <c r="M31" s="99"/>
      <c r="N31" s="82"/>
      <c r="O31" s="82"/>
      <c r="P31" s="80"/>
      <c r="Q31" s="99"/>
      <c r="R31" s="99"/>
      <c r="S31" s="99"/>
      <c r="T31" s="99"/>
      <c r="U31" s="82"/>
      <c r="V31" s="82"/>
      <c r="W31" s="99"/>
      <c r="X31" s="99"/>
      <c r="Y31" s="99"/>
      <c r="Z31" s="99"/>
      <c r="AA31" s="99"/>
      <c r="AB31" s="82"/>
      <c r="AC31" s="82"/>
      <c r="AD31" s="99"/>
      <c r="AE31" s="99"/>
      <c r="AF31" s="99"/>
      <c r="AG31" s="110"/>
      <c r="AH31" s="67">
        <f>SUMIF(C30:AG30,"s",C31:AG31)</f>
        <v>0</v>
      </c>
      <c r="AI31" s="68">
        <f>SUMIF(C30:AG30,"v",C31:AG31)</f>
        <v>0</v>
      </c>
      <c r="AJ31" s="68">
        <f>SUMIF(C30:AG30,"l",C31:AG31)</f>
        <v>0</v>
      </c>
      <c r="AK31" s="68">
        <f>SUM(C31:AG31)-AH31-AI31-AJ31</f>
        <v>0</v>
      </c>
      <c r="AL31" s="69">
        <f>+AH31/AN$8</f>
        <v>0</v>
      </c>
      <c r="AM31" s="69">
        <f>+AI31/AN$8</f>
        <v>0</v>
      </c>
      <c r="AN31" s="69">
        <f>+AJ31/AN$8</f>
        <v>0</v>
      </c>
      <c r="AO31" s="70">
        <f>+AK31/AN$8</f>
        <v>0</v>
      </c>
      <c r="AP31" s="63">
        <f>+AP29-AM31</f>
        <v>0</v>
      </c>
      <c r="AQ31" s="63">
        <f>AQ29-AI31</f>
        <v>0</v>
      </c>
      <c r="AR31" s="64">
        <f>+AR29-AJ31</f>
        <v>0</v>
      </c>
      <c r="AS31" s="73"/>
    </row>
    <row r="32" spans="1:45" ht="15" customHeight="1">
      <c r="A32" s="58" t="s">
        <v>29</v>
      </c>
      <c r="B32" s="92" t="s">
        <v>19</v>
      </c>
      <c r="C32" s="109"/>
      <c r="D32" s="82"/>
      <c r="E32" s="82"/>
      <c r="F32" s="99"/>
      <c r="G32" s="99"/>
      <c r="H32" s="99"/>
      <c r="I32" s="99"/>
      <c r="J32" s="99"/>
      <c r="K32" s="82"/>
      <c r="L32" s="82"/>
      <c r="M32" s="99"/>
      <c r="N32" s="99"/>
      <c r="O32" s="99"/>
      <c r="P32" s="99"/>
      <c r="Q32" s="99"/>
      <c r="R32" s="82"/>
      <c r="S32" s="82"/>
      <c r="T32" s="99"/>
      <c r="U32" s="99"/>
      <c r="V32" s="99"/>
      <c r="W32" s="99"/>
      <c r="X32" s="99"/>
      <c r="Y32" s="82"/>
      <c r="Z32" s="82"/>
      <c r="AA32" s="99"/>
      <c r="AB32" s="99"/>
      <c r="AC32" s="99"/>
      <c r="AD32" s="99"/>
      <c r="AE32" s="99"/>
      <c r="AF32" s="82"/>
      <c r="AG32" s="103"/>
      <c r="AH32" s="71"/>
      <c r="AI32" s="72"/>
      <c r="AJ32" s="60"/>
      <c r="AK32" s="72"/>
      <c r="AL32" s="60"/>
      <c r="AM32" s="60"/>
      <c r="AN32" s="60"/>
      <c r="AO32" s="62"/>
      <c r="AP32" s="63"/>
      <c r="AQ32" s="63"/>
      <c r="AR32" s="64"/>
      <c r="AS32" s="73"/>
    </row>
    <row r="33" spans="1:45" ht="15" customHeight="1">
      <c r="A33" s="58" t="s">
        <v>29</v>
      </c>
      <c r="B33" s="36" t="s">
        <v>6</v>
      </c>
      <c r="C33" s="109"/>
      <c r="D33" s="82"/>
      <c r="E33" s="82"/>
      <c r="F33" s="99"/>
      <c r="G33" s="99"/>
      <c r="H33" s="99"/>
      <c r="I33" s="99"/>
      <c r="J33" s="99"/>
      <c r="K33" s="82"/>
      <c r="L33" s="82"/>
      <c r="M33" s="99"/>
      <c r="N33" s="99"/>
      <c r="O33" s="99"/>
      <c r="P33" s="99"/>
      <c r="Q33" s="99"/>
      <c r="R33" s="82"/>
      <c r="S33" s="82"/>
      <c r="T33" s="99"/>
      <c r="U33" s="99"/>
      <c r="V33" s="99"/>
      <c r="W33" s="99"/>
      <c r="X33" s="99"/>
      <c r="Y33" s="82"/>
      <c r="Z33" s="82"/>
      <c r="AA33" s="99"/>
      <c r="AB33" s="99"/>
      <c r="AC33" s="99"/>
      <c r="AD33" s="99"/>
      <c r="AE33" s="99"/>
      <c r="AF33" s="82"/>
      <c r="AG33" s="103"/>
      <c r="AH33" s="67">
        <f>SUMIF(C32:AG32,"s",C33:AG33)</f>
        <v>0</v>
      </c>
      <c r="AI33" s="68">
        <f>SUMIF(C32:AG32,"v",C33:AG33)</f>
        <v>0</v>
      </c>
      <c r="AJ33" s="68">
        <f>SUMIF(C32:AG32,"l",C33:AG33)</f>
        <v>0</v>
      </c>
      <c r="AK33" s="68">
        <f>SUM(C33:AG33)-AH33-AI33-AJ33</f>
        <v>0</v>
      </c>
      <c r="AL33" s="69">
        <f>+AH33/AN$8</f>
        <v>0</v>
      </c>
      <c r="AM33" s="69">
        <f>+AI33/AN$8</f>
        <v>0</v>
      </c>
      <c r="AN33" s="69">
        <f>+AJ33/AN$8</f>
        <v>0</v>
      </c>
      <c r="AO33" s="70">
        <f>+AK33/AN$8</f>
        <v>0</v>
      </c>
      <c r="AP33" s="63">
        <f>+AP31-AM33</f>
        <v>0</v>
      </c>
      <c r="AQ33" s="63">
        <f>AQ31-AI33</f>
        <v>0</v>
      </c>
      <c r="AR33" s="64">
        <f>+AR31-AJ33</f>
        <v>0</v>
      </c>
      <c r="AS33" s="74"/>
    </row>
    <row r="34" spans="1:45" ht="15" customHeight="1">
      <c r="A34" s="58" t="s">
        <v>30</v>
      </c>
      <c r="B34" s="92" t="s">
        <v>19</v>
      </c>
      <c r="C34" s="82"/>
      <c r="D34" s="99"/>
      <c r="E34" s="99"/>
      <c r="F34" s="99"/>
      <c r="G34" s="99"/>
      <c r="H34" s="99"/>
      <c r="I34" s="82"/>
      <c r="J34" s="82"/>
      <c r="K34" s="99"/>
      <c r="L34" s="99"/>
      <c r="M34" s="99"/>
      <c r="N34" s="99"/>
      <c r="O34" s="99"/>
      <c r="P34" s="82"/>
      <c r="Q34" s="82"/>
      <c r="R34" s="99"/>
      <c r="S34" s="99"/>
      <c r="T34" s="99"/>
      <c r="U34" s="99"/>
      <c r="V34" s="99"/>
      <c r="W34" s="82"/>
      <c r="X34" s="82"/>
      <c r="Y34" s="99"/>
      <c r="Z34" s="99"/>
      <c r="AA34" s="111"/>
      <c r="AB34" s="111"/>
      <c r="AC34" s="113"/>
      <c r="AD34" s="82"/>
      <c r="AE34" s="82"/>
      <c r="AF34" s="113"/>
      <c r="AG34" s="113"/>
      <c r="AH34" s="71"/>
      <c r="AI34" s="72"/>
      <c r="AJ34" s="60"/>
      <c r="AK34" s="72"/>
      <c r="AL34" s="60"/>
      <c r="AM34" s="60"/>
      <c r="AN34" s="60"/>
      <c r="AO34" s="62"/>
      <c r="AP34" s="63"/>
      <c r="AQ34" s="63"/>
      <c r="AR34" s="64"/>
      <c r="AS34" s="73"/>
    </row>
    <row r="35" spans="1:45" ht="15" customHeight="1">
      <c r="A35" s="58" t="s">
        <v>30</v>
      </c>
      <c r="B35" s="36" t="s">
        <v>6</v>
      </c>
      <c r="C35" s="82"/>
      <c r="D35" s="105"/>
      <c r="E35" s="117"/>
      <c r="F35" s="105"/>
      <c r="G35" s="105"/>
      <c r="H35" s="105"/>
      <c r="I35" s="82"/>
      <c r="J35" s="82"/>
      <c r="K35" s="105"/>
      <c r="L35" s="117"/>
      <c r="M35" s="105"/>
      <c r="N35" s="105"/>
      <c r="O35" s="105"/>
      <c r="P35" s="82"/>
      <c r="Q35" s="82"/>
      <c r="R35" s="105"/>
      <c r="S35" s="117"/>
      <c r="T35" s="105"/>
      <c r="U35" s="105"/>
      <c r="V35" s="105"/>
      <c r="W35" s="82"/>
      <c r="X35" s="82"/>
      <c r="Y35" s="105"/>
      <c r="Z35" s="105"/>
      <c r="AA35" s="80"/>
      <c r="AB35" s="80"/>
      <c r="AC35" s="114"/>
      <c r="AD35" s="82"/>
      <c r="AE35" s="82"/>
      <c r="AF35" s="114"/>
      <c r="AG35" s="114"/>
      <c r="AH35" s="67">
        <f>SUMIF(C34:AG34,"s",C35:AG35)</f>
        <v>0</v>
      </c>
      <c r="AI35" s="68">
        <f>SUMIF(C34:AG34,"v",C35:AG35)</f>
        <v>0</v>
      </c>
      <c r="AJ35" s="68">
        <f>SUMIF(C34:AG34,"l",C35:AG35)</f>
        <v>0</v>
      </c>
      <c r="AK35" s="68">
        <f>SUM(C35:AG35)-AH35-AI35-AJ35</f>
        <v>0</v>
      </c>
      <c r="AL35" s="69">
        <f>+AH35/AN$8</f>
        <v>0</v>
      </c>
      <c r="AM35" s="69">
        <f>+AI35/AN$8</f>
        <v>0</v>
      </c>
      <c r="AN35" s="69">
        <f>+AJ35/AN$8</f>
        <v>0</v>
      </c>
      <c r="AO35" s="70">
        <f>+AK35/AN$8</f>
        <v>0</v>
      </c>
      <c r="AP35" s="63">
        <f>+AP33-AM35</f>
        <v>0</v>
      </c>
      <c r="AQ35" s="63">
        <f>AQ33-AI35</f>
        <v>0</v>
      </c>
      <c r="AR35" s="64">
        <f>+AR33-AJ35</f>
        <v>0</v>
      </c>
      <c r="AS35" s="74"/>
    </row>
    <row r="36" spans="1:45" ht="13.5" thickBot="1">
      <c r="A36" s="75"/>
      <c r="B36" s="76"/>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26" t="s">
        <v>31</v>
      </c>
      <c r="AF36" s="98"/>
      <c r="AG36" s="98"/>
      <c r="AH36" s="77">
        <f aca="true" t="shared" si="0" ref="AH36:AO36">SUM(AH12:AH35)</f>
        <v>0</v>
      </c>
      <c r="AI36" s="77">
        <f t="shared" si="0"/>
        <v>0</v>
      </c>
      <c r="AJ36" s="77">
        <f t="shared" si="0"/>
        <v>0</v>
      </c>
      <c r="AK36" s="77">
        <f t="shared" si="0"/>
        <v>0</v>
      </c>
      <c r="AL36" s="77">
        <f t="shared" si="0"/>
        <v>0</v>
      </c>
      <c r="AM36" s="77">
        <f t="shared" si="0"/>
        <v>0</v>
      </c>
      <c r="AN36" s="77">
        <f t="shared" si="0"/>
        <v>0</v>
      </c>
      <c r="AO36" s="78">
        <f t="shared" si="0"/>
        <v>0</v>
      </c>
      <c r="AP36" s="79"/>
      <c r="AQ36" s="79"/>
      <c r="AR36" s="79"/>
      <c r="AS36" s="73"/>
    </row>
    <row r="37" ht="12.75"/>
    <row r="38" spans="1:13" ht="12.75">
      <c r="A38" s="1"/>
      <c r="B38" s="1"/>
      <c r="C38" s="80"/>
      <c r="D38" s="81" t="s">
        <v>32</v>
      </c>
      <c r="E38" s="1"/>
      <c r="F38" s="1"/>
      <c r="G38" s="82"/>
      <c r="H38" s="1" t="s">
        <v>37</v>
      </c>
      <c r="I38" s="1"/>
      <c r="J38" s="1"/>
      <c r="K38" s="83"/>
      <c r="L38" s="1" t="s">
        <v>33</v>
      </c>
      <c r="M38" s="1"/>
    </row>
    <row r="39" spans="1:20" ht="12.75">
      <c r="A39" s="1"/>
      <c r="B39" s="1"/>
      <c r="C39" s="1"/>
      <c r="D39" s="1"/>
      <c r="E39" s="1"/>
      <c r="F39" s="1"/>
      <c r="G39" s="1"/>
      <c r="H39" s="1"/>
      <c r="I39" s="1"/>
      <c r="J39" s="1"/>
      <c r="K39" s="1"/>
      <c r="L39" s="1"/>
      <c r="M39" s="1"/>
      <c r="N39" s="1"/>
      <c r="O39" s="1"/>
      <c r="P39" s="1"/>
      <c r="Q39" s="1"/>
      <c r="R39" s="1"/>
      <c r="S39" s="1"/>
      <c r="T39" s="1"/>
    </row>
    <row r="41" ht="12.75">
      <c r="A41" s="2" t="s">
        <v>40</v>
      </c>
    </row>
    <row r="42" ht="15.75" customHeight="1"/>
    <row r="43" ht="12.75">
      <c r="A43" s="2" t="s">
        <v>42</v>
      </c>
    </row>
    <row r="44" ht="12.75">
      <c r="A44" s="91" t="s">
        <v>41</v>
      </c>
    </row>
    <row r="46" ht="12.75">
      <c r="A46" s="1" t="s">
        <v>53</v>
      </c>
    </row>
    <row r="48" spans="1:15" ht="12.75">
      <c r="A48" s="1" t="s">
        <v>44</v>
      </c>
      <c r="O48"/>
    </row>
    <row r="50" spans="1:25" ht="12.75">
      <c r="A50" s="1" t="s">
        <v>45</v>
      </c>
      <c r="Y50" s="90" t="s">
        <v>43</v>
      </c>
    </row>
    <row r="52" ht="12.75">
      <c r="A52" s="1" t="s">
        <v>46</v>
      </c>
    </row>
    <row r="54" ht="12.75">
      <c r="A54" s="1" t="s">
        <v>47</v>
      </c>
    </row>
    <row r="56" ht="12.75">
      <c r="A56" s="2" t="s">
        <v>48</v>
      </c>
    </row>
    <row r="57" ht="12.75">
      <c r="A57" s="2" t="s">
        <v>55</v>
      </c>
    </row>
    <row r="59" ht="12.75">
      <c r="A59" s="2" t="s">
        <v>49</v>
      </c>
    </row>
    <row r="60" spans="1:11" ht="12.75">
      <c r="A60" s="2" t="s">
        <v>56</v>
      </c>
      <c r="K60" s="90"/>
    </row>
    <row r="61" ht="12.75">
      <c r="A61" s="1"/>
    </row>
    <row r="62" ht="12.75">
      <c r="A62" s="1" t="s">
        <v>50</v>
      </c>
    </row>
    <row r="64" ht="12.75">
      <c r="A64" s="2" t="s">
        <v>51</v>
      </c>
    </row>
    <row r="66" ht="12.75">
      <c r="A66" s="1" t="s">
        <v>52</v>
      </c>
    </row>
    <row r="68" ht="12.75">
      <c r="A68" s="2" t="s">
        <v>54</v>
      </c>
    </row>
  </sheetData>
  <sheetProtection/>
  <hyperlinks>
    <hyperlink ref="Y50" r:id="rId1" display="https://webapp.queensu.ca/hr/vacation/"/>
  </hyperlinks>
  <printOptions/>
  <pageMargins left="0.75" right="0.75" top="1" bottom="1" header="0.5" footer="0.5"/>
  <pageSetup horizontalDpi="600" verticalDpi="600" orientation="portrait"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Res Tech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 Bauml</dc:creator>
  <cp:keywords/>
  <dc:description/>
  <cp:lastModifiedBy>USER</cp:lastModifiedBy>
  <cp:lastPrinted>2016-01-22T16:27:42Z</cp:lastPrinted>
  <dcterms:created xsi:type="dcterms:W3CDTF">2010-12-02T14:34:54Z</dcterms:created>
  <dcterms:modified xsi:type="dcterms:W3CDTF">2019-03-14T03:16:22Z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