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45" windowWidth="18915" windowHeight="10005" activeTab="0"/>
  </bookViews>
  <sheets>
    <sheet name="Sales Report" sheetId="1" r:id="rId1"/>
    <sheet name="Pivot Table" sheetId="2" r:id="rId2"/>
    <sheet name="Instructions and notes" sheetId="3" r:id="rId3"/>
  </sheets>
  <definedNames>
    <definedName name="_xlnm.Print_Area" localSheetId="0">'Sales Report'!$B$8:$J$36</definedName>
    <definedName name="RateTable">'Sales Report'!$H$3:$J$7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<sst xmlns="http://schemas.openxmlformats.org/spreadsheetml/2006/main" count="125" uniqueCount="74">
  <si>
    <t>Revenue based rate table</t>
  </si>
  <si>
    <t>From</t>
  </si>
  <si>
    <t>To</t>
  </si>
  <si>
    <t>Rate</t>
  </si>
  <si>
    <t>Manager</t>
  </si>
  <si>
    <t>Date</t>
  </si>
  <si>
    <t>Customer</t>
  </si>
  <si>
    <t>Revenue</t>
  </si>
  <si>
    <t>Commissioned Salesperson</t>
  </si>
  <si>
    <t>Commission Rate</t>
  </si>
  <si>
    <t>Commission Amount</t>
  </si>
  <si>
    <t>Deductions</t>
  </si>
  <si>
    <t>Commission Payable</t>
  </si>
  <si>
    <t>Acme Widgets</t>
  </si>
  <si>
    <t>#8999</t>
  </si>
  <si>
    <t>James Smith</t>
  </si>
  <si>
    <t>#9000</t>
  </si>
  <si>
    <t>Erin Miller</t>
  </si>
  <si>
    <t>#9001</t>
  </si>
  <si>
    <t>Linda Brady</t>
  </si>
  <si>
    <t>#9002</t>
  </si>
  <si>
    <t>Edward Lee</t>
  </si>
  <si>
    <t>#9003</t>
  </si>
  <si>
    <t>Bravo Gizmos</t>
  </si>
  <si>
    <t>#9004</t>
  </si>
  <si>
    <t>#9005</t>
  </si>
  <si>
    <t>#9006</t>
  </si>
  <si>
    <t>#9007</t>
  </si>
  <si>
    <t>#9008</t>
  </si>
  <si>
    <t>#9009</t>
  </si>
  <si>
    <t>Casey Bats</t>
  </si>
  <si>
    <t>#9010</t>
  </si>
  <si>
    <t>#9011</t>
  </si>
  <si>
    <t>#9012</t>
  </si>
  <si>
    <t>#9013</t>
  </si>
  <si>
    <t>#9014</t>
  </si>
  <si>
    <t>Delta Doors</t>
  </si>
  <si>
    <t>#9015</t>
  </si>
  <si>
    <t>#9016</t>
  </si>
  <si>
    <t>#9017</t>
  </si>
  <si>
    <t>#9018</t>
  </si>
  <si>
    <t>#9019</t>
  </si>
  <si>
    <t>Total</t>
  </si>
  <si>
    <t>#</t>
  </si>
  <si>
    <t>Grand Total</t>
  </si>
  <si>
    <t>Sum of Commission Payable</t>
  </si>
  <si>
    <t xml:space="preserve">Pivot on Salesperson </t>
  </si>
  <si>
    <t>Department</t>
  </si>
  <si>
    <t>Note:</t>
  </si>
  <si>
    <t>http://oneclickcommissions.com/templates.html</t>
  </si>
  <si>
    <t>Instructions</t>
  </si>
  <si>
    <t>based rate table at the top right of the Sales Report tab.</t>
  </si>
  <si>
    <t>Enter information for each commissionable order in columns B</t>
  </si>
  <si>
    <t>through F in the Sales Report tab.</t>
  </si>
  <si>
    <t>Commission rate and commission amount will automatically calculate.</t>
  </si>
  <si>
    <t>Send to your reps by uploading to the site below and follow onscreen steps.</t>
  </si>
  <si>
    <t>Order / Invoice #</t>
  </si>
  <si>
    <t>https://oneclick.nirvaha.com</t>
  </si>
  <si>
    <t>https://OneClick.Nirvaha.com</t>
  </si>
  <si>
    <t>powered by</t>
  </si>
  <si>
    <t xml:space="preserve">Visit us at </t>
  </si>
  <si>
    <t>This template is for Commissions paid on sales.  If you pay commissions</t>
  </si>
  <si>
    <t>based on other criteria, visit our templates page at:</t>
  </si>
  <si>
    <t xml:space="preserve">Input your revenue tiers and commission rates in the revenue </t>
  </si>
  <si>
    <t>Go There Now</t>
  </si>
  <si>
    <t>Company</t>
  </si>
  <si>
    <t>Start of Period</t>
  </si>
  <si>
    <t>End of Period</t>
  </si>
  <si>
    <t>Note: Start and End of Period automatically fill from data you input.</t>
  </si>
  <si>
    <t>Input Company, Department and Manager in Sales Report tab.</t>
  </si>
  <si>
    <t>Email Names</t>
  </si>
  <si>
    <t>Email Addresses</t>
  </si>
  <si>
    <t>Note: Select Alt+F5 within Pivot table to Refresh</t>
  </si>
  <si>
    <t>http://www.OneClickCommissions.com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</si>
</sst>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Symbol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3"/>
      </right>
      <top/>
      <bottom/>
    </border>
    <border>
      <left style="thick">
        <color theme="3"/>
      </left>
      <right style="thick">
        <color theme="3"/>
      </right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  <border>
      <left style="thin"/>
      <right style="thin"/>
      <top style="thick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44" fontId="0" fillId="0" borderId="10" xfId="44" applyFont="1" applyFill="1" applyBorder="1" applyAlignment="1">
      <alignment horizontal="center"/>
    </xf>
    <xf numFmtId="44" fontId="0" fillId="0" borderId="11" xfId="44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1" fillId="33" borderId="12" xfId="0" applyFont="1" applyFill="1" applyBorder="1" applyAlignment="1">
      <alignment horizontal="right"/>
    </xf>
    <xf numFmtId="44" fontId="0" fillId="0" borderId="0" xfId="44" applyFont="1" applyFill="1" applyBorder="1" applyAlignment="1">
      <alignment horizontal="right"/>
    </xf>
    <xf numFmtId="44" fontId="0" fillId="0" borderId="11" xfId="44" applyFont="1" applyFill="1" applyBorder="1" applyAlignment="1">
      <alignment horizontal="right"/>
    </xf>
    <xf numFmtId="9" fontId="0" fillId="0" borderId="11" xfId="59" applyNumberFormat="1" applyFont="1" applyFill="1" applyBorder="1" applyAlignment="1">
      <alignment horizontal="center"/>
    </xf>
    <xf numFmtId="44" fontId="0" fillId="0" borderId="10" xfId="44" applyFont="1" applyFill="1" applyBorder="1" applyAlignment="1">
      <alignment horizontal="right"/>
    </xf>
    <xf numFmtId="0" fontId="0" fillId="0" borderId="0" xfId="0" applyFill="1" applyAlignment="1">
      <alignment wrapText="1"/>
    </xf>
    <xf numFmtId="14" fontId="0" fillId="0" borderId="13" xfId="0" applyNumberFormat="1" applyFill="1" applyBorder="1" applyAlignment="1">
      <alignment/>
    </xf>
    <xf numFmtId="44" fontId="0" fillId="0" borderId="13" xfId="44" applyFont="1" applyFill="1" applyBorder="1" applyAlignment="1">
      <alignment horizontal="center"/>
    </xf>
    <xf numFmtId="44" fontId="0" fillId="0" borderId="13" xfId="44" applyNumberFormat="1" applyFont="1" applyFill="1" applyBorder="1" applyAlignment="1">
      <alignment horizontal="right"/>
    </xf>
    <xf numFmtId="9" fontId="0" fillId="0" borderId="13" xfId="0" applyNumberFormat="1" applyFill="1" applyBorder="1" applyAlignment="1">
      <alignment horizontal="center"/>
    </xf>
    <xf numFmtId="44" fontId="0" fillId="0" borderId="13" xfId="44" applyNumberFormat="1" applyFont="1" applyFill="1" applyBorder="1" applyAlignment="1">
      <alignment horizontal="center"/>
    </xf>
    <xf numFmtId="44" fontId="0" fillId="0" borderId="13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41" fillId="0" borderId="0" xfId="0" applyNumberFormat="1" applyFont="1" applyFill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left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0" borderId="0" xfId="0" applyAlignment="1">
      <alignment wrapText="1"/>
    </xf>
    <xf numFmtId="0" fontId="41" fillId="35" borderId="13" xfId="0" applyFont="1" applyFill="1" applyBorder="1" applyAlignment="1">
      <alignment horizontal="right" wrapText="1"/>
    </xf>
    <xf numFmtId="0" fontId="41" fillId="35" borderId="13" xfId="0" applyFont="1" applyFill="1" applyBorder="1" applyAlignment="1">
      <alignment horizontal="center" wrapText="1"/>
    </xf>
    <xf numFmtId="0" fontId="41" fillId="35" borderId="13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3" xfId="0" applyBorder="1" applyAlignment="1">
      <alignment/>
    </xf>
    <xf numFmtId="44" fontId="0" fillId="0" borderId="13" xfId="44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3" xfId="0" applyBorder="1" applyAlignment="1">
      <alignment horizontal="left"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44" fillId="36" borderId="17" xfId="0" applyFont="1" applyFill="1" applyBorder="1" applyAlignment="1">
      <alignment horizontal="left" vertical="center" indent="3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1" fillId="33" borderId="12" xfId="0" applyFont="1" applyFill="1" applyBorder="1" applyAlignment="1">
      <alignment/>
    </xf>
    <xf numFmtId="44" fontId="0" fillId="33" borderId="22" xfId="44" applyFont="1" applyFill="1" applyBorder="1" applyAlignment="1">
      <alignment horizontal="right"/>
    </xf>
    <xf numFmtId="14" fontId="0" fillId="0" borderId="23" xfId="0" applyNumberFormat="1" applyFill="1" applyBorder="1" applyAlignment="1">
      <alignment/>
    </xf>
    <xf numFmtId="44" fontId="0" fillId="0" borderId="23" xfId="44" applyFont="1" applyFill="1" applyBorder="1" applyAlignment="1">
      <alignment horizontal="center"/>
    </xf>
    <xf numFmtId="44" fontId="0" fillId="0" borderId="23" xfId="44" applyNumberFormat="1" applyFont="1" applyFill="1" applyBorder="1" applyAlignment="1">
      <alignment horizontal="right"/>
    </xf>
    <xf numFmtId="9" fontId="0" fillId="0" borderId="23" xfId="0" applyNumberFormat="1" applyFill="1" applyBorder="1" applyAlignment="1">
      <alignment horizontal="center"/>
    </xf>
    <xf numFmtId="44" fontId="0" fillId="0" borderId="23" xfId="44" applyNumberFormat="1" applyFont="1" applyFill="1" applyBorder="1" applyAlignment="1">
      <alignment horizontal="center"/>
    </xf>
    <xf numFmtId="44" fontId="0" fillId="0" borderId="23" xfId="0" applyNumberFormat="1" applyFill="1" applyBorder="1" applyAlignment="1">
      <alignment horizontal="center"/>
    </xf>
    <xf numFmtId="0" fontId="41" fillId="37" borderId="24" xfId="0" applyFont="1" applyFill="1" applyBorder="1" applyAlignment="1">
      <alignment horizontal="center" wrapText="1"/>
    </xf>
    <xf numFmtId="0" fontId="45" fillId="36" borderId="17" xfId="0" applyFont="1" applyFill="1" applyBorder="1" applyAlignment="1">
      <alignment horizontal="center" wrapText="1"/>
    </xf>
    <xf numFmtId="0" fontId="45" fillId="36" borderId="14" xfId="0" applyFont="1" applyFill="1" applyBorder="1" applyAlignment="1">
      <alignment wrapText="1"/>
    </xf>
    <xf numFmtId="0" fontId="35" fillId="36" borderId="0" xfId="53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46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left" vertical="center" indent="3"/>
    </xf>
    <xf numFmtId="0" fontId="35" fillId="36" borderId="18" xfId="53" applyFill="1" applyBorder="1" applyAlignment="1">
      <alignment wrapText="1"/>
    </xf>
    <xf numFmtId="0" fontId="35" fillId="36" borderId="20" xfId="53" applyFill="1" applyBorder="1" applyAlignment="1">
      <alignment/>
    </xf>
    <xf numFmtId="0" fontId="43" fillId="0" borderId="25" xfId="0" applyFont="1" applyBorder="1" applyAlignment="1">
      <alignment horizontal="center"/>
    </xf>
    <xf numFmtId="0" fontId="35" fillId="0" borderId="13" xfId="53" applyBorder="1" applyAlignment="1">
      <alignment/>
    </xf>
    <xf numFmtId="44" fontId="0" fillId="0" borderId="13" xfId="44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7" borderId="2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right"/>
    </xf>
    <xf numFmtId="0" fontId="47" fillId="34" borderId="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4" fontId="41" fillId="0" borderId="0" xfId="0" applyNumberFormat="1" applyFont="1" applyFill="1" applyAlignment="1">
      <alignment/>
    </xf>
    <xf numFmtId="0" fontId="35" fillId="36" borderId="18" xfId="53" applyFill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/>
    </xf>
    <xf numFmtId="14" fontId="41" fillId="33" borderId="25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41" fillId="33" borderId="28" xfId="0" applyFont="1" applyFill="1" applyBorder="1" applyAlignment="1">
      <alignment horizontal="right"/>
    </xf>
    <xf numFmtId="0" fontId="41" fillId="33" borderId="12" xfId="0" applyFont="1" applyFill="1" applyBorder="1" applyAlignment="1">
      <alignment horizontal="right"/>
    </xf>
    <xf numFmtId="0" fontId="41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1" fillId="37" borderId="0" xfId="0" applyFont="1" applyFill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1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14" fontId="41" fillId="33" borderId="31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41" fillId="0" borderId="33" xfId="0" applyFont="1" applyBorder="1" applyAlignment="1">
      <alignment horizontal="right"/>
    </xf>
    <xf numFmtId="0" fontId="0" fillId="36" borderId="0" xfId="0" applyFill="1" applyBorder="1" applyAlignment="1">
      <alignment horizontal="left" wrapText="1"/>
    </xf>
    <xf numFmtId="0" fontId="0" fillId="36" borderId="18" xfId="0" applyFill="1" applyBorder="1" applyAlignment="1">
      <alignment horizontal="left" wrapText="1"/>
    </xf>
    <xf numFmtId="0" fontId="35" fillId="0" borderId="0" xfId="53" applyAlignment="1">
      <alignment/>
    </xf>
    <xf numFmtId="0" fontId="35" fillId="34" borderId="0" xfId="53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5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638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142875</xdr:rowOff>
    </xdr:from>
    <xdr:to>
      <xdr:col>5</xdr:col>
      <xdr:colOff>123825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90525"/>
          <a:ext cx="239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4</xdr:row>
      <xdr:rowOff>180975</xdr:rowOff>
    </xdr:from>
    <xdr:to>
      <xdr:col>4</xdr:col>
      <xdr:colOff>752475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0096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J29" sheet="Sales Report"/>
  </cacheSource>
  <cacheFields count="9">
    <cacheField name="Date">
      <sharedItems containsSemiMixedTypes="0" containsNonDate="0" containsDate="1" containsString="0" containsMixedTypes="0"/>
    </cacheField>
    <cacheField name="Customer">
      <sharedItems containsMixedTypes="0" count="4">
        <s v="Acme Widgets"/>
        <s v="Bravo Gizmos"/>
        <s v="Casey Bats"/>
        <s v="Delta Doors"/>
      </sharedItems>
    </cacheField>
    <cacheField name="Order / Invoice #">
      <sharedItems containsMixedTypes="0"/>
    </cacheField>
    <cacheField name="Revenue">
      <sharedItems containsSemiMixedTypes="0" containsString="0" containsMixedTypes="0" containsNumber="1" containsInteger="1"/>
    </cacheField>
    <cacheField name="Commissioned Salesperson">
      <sharedItems containsMixedTypes="0" count="4">
        <s v="Edward Lee"/>
        <s v="Erin Miller"/>
        <s v="James Smith"/>
        <s v="Linda Brady"/>
      </sharedItems>
    </cacheField>
    <cacheField name="Commission Rate">
      <sharedItems containsSemiMixedTypes="0" containsString="0" containsMixedTypes="0" containsNumber="1"/>
    </cacheField>
    <cacheField name="Commission Amount">
      <sharedItems containsSemiMixedTypes="0" containsString="0" containsMixedTypes="0" containsNumber="1"/>
    </cacheField>
    <cacheField name="Deductions">
      <sharedItems containsSemiMixedTypes="0" containsString="0" containsMixedTypes="0" containsNumber="1" containsInteger="1"/>
    </cacheField>
    <cacheField name="Commission Payabl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G10" firstHeaderRow="1" firstDataRow="2" firstDataCol="1"/>
  <pivotFields count="9">
    <pivotField compact="0" outline="0" subtotalTop="0" showAll="0" numFmtId="14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howAll="0" defaultSubtotal="0"/>
    <pivotField compact="0" outline="0" subtotalTop="0" showAll="0" numFmtId="44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 numFmtId="9"/>
    <pivotField compact="0" outline="0" subtotalTop="0" showAll="0" numFmtId="44"/>
    <pivotField compact="0" outline="0" subtotalTop="0" showAll="0" numFmtId="44"/>
    <pivotField dataField="1" compact="0" outline="0" subtotalTop="0" showAll="0" numFmtId="44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Commission Payable" fld="8" baseField="0" baseItem="0" numFmtId="44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eclickcommissions.com/exin.html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eclick.nirvaha.com/" TargetMode="External" /><Relationship Id="rId2" Type="http://schemas.openxmlformats.org/officeDocument/2006/relationships/hyperlink" Target="https://oneclick.nirvaha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1.7109375" style="0" customWidth="1"/>
    <col min="3" max="3" width="14.8515625" style="0" customWidth="1"/>
    <col min="4" max="4" width="13.00390625" style="0" customWidth="1"/>
    <col min="5" max="5" width="15.7109375" style="0" customWidth="1"/>
    <col min="6" max="6" width="15.00390625" style="74" customWidth="1"/>
    <col min="7" max="7" width="13.421875" style="0" customWidth="1"/>
    <col min="8" max="8" width="14.28125" style="0" customWidth="1"/>
    <col min="9" max="9" width="15.28125" style="0" customWidth="1"/>
    <col min="10" max="10" width="14.00390625" style="0" customWidth="1"/>
  </cols>
  <sheetData>
    <row r="1" spans="1:10" ht="15">
      <c r="A1" s="1"/>
      <c r="B1" s="2"/>
      <c r="C1" s="2"/>
      <c r="D1" s="2"/>
      <c r="E1" s="85" t="s">
        <v>65</v>
      </c>
      <c r="F1" s="87"/>
      <c r="G1" s="88"/>
      <c r="H1" s="91" t="s">
        <v>0</v>
      </c>
      <c r="I1" s="91"/>
      <c r="J1" s="92"/>
    </row>
    <row r="2" spans="1:10" ht="15">
      <c r="A2" s="1"/>
      <c r="B2" s="3"/>
      <c r="C2" s="3"/>
      <c r="D2" s="4"/>
      <c r="E2" s="86"/>
      <c r="F2" s="89"/>
      <c r="G2" s="90"/>
      <c r="H2" s="5" t="s">
        <v>1</v>
      </c>
      <c r="I2" s="6" t="s">
        <v>2</v>
      </c>
      <c r="J2" s="7" t="s">
        <v>3</v>
      </c>
    </row>
    <row r="3" spans="1:10" ht="15">
      <c r="A3" s="1"/>
      <c r="B3" s="3"/>
      <c r="C3" s="3"/>
      <c r="D3" s="4"/>
      <c r="E3" s="8" t="s">
        <v>47</v>
      </c>
      <c r="F3" s="93"/>
      <c r="G3" s="94"/>
      <c r="H3" s="9">
        <v>0</v>
      </c>
      <c r="I3" s="10">
        <v>999.99</v>
      </c>
      <c r="J3" s="11">
        <v>0.04</v>
      </c>
    </row>
    <row r="4" spans="1:10" ht="15">
      <c r="A4" s="1"/>
      <c r="B4" s="3"/>
      <c r="C4" s="3"/>
      <c r="D4" s="4"/>
      <c r="E4" s="8" t="s">
        <v>4</v>
      </c>
      <c r="F4" s="93"/>
      <c r="G4" s="94"/>
      <c r="H4" s="12">
        <v>1000</v>
      </c>
      <c r="I4" s="10">
        <v>9999.99</v>
      </c>
      <c r="J4" s="11">
        <v>0.05</v>
      </c>
    </row>
    <row r="5" spans="1:10" ht="15">
      <c r="A5" s="1"/>
      <c r="B5" s="3"/>
      <c r="C5" s="3"/>
      <c r="D5" s="4"/>
      <c r="E5" s="8" t="s">
        <v>66</v>
      </c>
      <c r="F5" s="95">
        <f>MIN(B9:B29)</f>
        <v>40593</v>
      </c>
      <c r="G5" s="94"/>
      <c r="H5" s="9">
        <v>10000</v>
      </c>
      <c r="I5" s="10">
        <v>49999.99</v>
      </c>
      <c r="J5" s="11">
        <v>0.06</v>
      </c>
    </row>
    <row r="6" spans="1:10" ht="15">
      <c r="A6" s="1"/>
      <c r="B6" s="1"/>
      <c r="C6" s="1"/>
      <c r="D6" s="1"/>
      <c r="E6" s="8" t="s">
        <v>67</v>
      </c>
      <c r="F6" s="83">
        <f>MAX(B9:B29)</f>
        <v>40616</v>
      </c>
      <c r="G6" s="84"/>
      <c r="H6" s="12">
        <v>50000</v>
      </c>
      <c r="I6" s="10">
        <v>99999.99</v>
      </c>
      <c r="J6" s="11">
        <v>0.07</v>
      </c>
    </row>
    <row r="7" spans="1:10" ht="15.75" thickBot="1">
      <c r="A7" s="1"/>
      <c r="B7" s="100" t="s">
        <v>73</v>
      </c>
      <c r="C7" s="100"/>
      <c r="D7" s="100"/>
      <c r="E7" s="50"/>
      <c r="F7" s="71"/>
      <c r="G7" s="51"/>
      <c r="H7" s="9">
        <v>100000</v>
      </c>
      <c r="I7" s="10">
        <v>999999.99</v>
      </c>
      <c r="J7" s="11">
        <v>0.1</v>
      </c>
    </row>
    <row r="8" spans="1:10" ht="32.25" customHeight="1" thickBot="1" thickTop="1">
      <c r="A8" s="13"/>
      <c r="B8" s="58" t="s">
        <v>5</v>
      </c>
      <c r="C8" s="58" t="s">
        <v>6</v>
      </c>
      <c r="D8" s="58" t="s">
        <v>56</v>
      </c>
      <c r="E8" s="58" t="s">
        <v>7</v>
      </c>
      <c r="F8" s="72" t="s">
        <v>8</v>
      </c>
      <c r="G8" s="58" t="s">
        <v>9</v>
      </c>
      <c r="H8" s="58" t="s">
        <v>10</v>
      </c>
      <c r="I8" s="58" t="s">
        <v>11</v>
      </c>
      <c r="J8" s="58" t="s">
        <v>12</v>
      </c>
    </row>
    <row r="9" spans="1:10" ht="15.75" thickTop="1">
      <c r="A9" s="1"/>
      <c r="B9" s="52">
        <f ca="1">TODAY()-(25)</f>
        <v>40593</v>
      </c>
      <c r="C9" s="53" t="s">
        <v>13</v>
      </c>
      <c r="D9" s="53" t="s">
        <v>14</v>
      </c>
      <c r="E9" s="54">
        <v>2000</v>
      </c>
      <c r="F9" s="77" t="s">
        <v>21</v>
      </c>
      <c r="G9" s="55">
        <f aca="true" t="shared" si="0" ref="G9:G29">LOOKUP($E9,RateTable)</f>
        <v>0.05</v>
      </c>
      <c r="H9" s="56">
        <f aca="true" t="shared" si="1" ref="H9:H29">G9*E9</f>
        <v>100</v>
      </c>
      <c r="I9" s="57">
        <v>0</v>
      </c>
      <c r="J9" s="57">
        <f aca="true" t="shared" si="2" ref="J9:J29">H9-I9</f>
        <v>100</v>
      </c>
    </row>
    <row r="10" spans="1:10" ht="15">
      <c r="A10" s="1"/>
      <c r="B10" s="14">
        <f ca="1">TODAY()-(21)</f>
        <v>40597</v>
      </c>
      <c r="C10" s="15" t="s">
        <v>13</v>
      </c>
      <c r="D10" s="15" t="s">
        <v>16</v>
      </c>
      <c r="E10" s="16">
        <v>450</v>
      </c>
      <c r="F10" s="78" t="s">
        <v>17</v>
      </c>
      <c r="G10" s="17">
        <f t="shared" si="0"/>
        <v>0.04</v>
      </c>
      <c r="H10" s="18">
        <f t="shared" si="1"/>
        <v>18</v>
      </c>
      <c r="I10" s="57">
        <v>0</v>
      </c>
      <c r="J10" s="19">
        <f t="shared" si="2"/>
        <v>18</v>
      </c>
    </row>
    <row r="11" spans="1:10" ht="15">
      <c r="A11" s="1"/>
      <c r="B11" s="14">
        <f ca="1">TODAY()-(16)</f>
        <v>40602</v>
      </c>
      <c r="C11" s="15" t="s">
        <v>13</v>
      </c>
      <c r="D11" s="15" t="s">
        <v>18</v>
      </c>
      <c r="E11" s="16">
        <v>12500</v>
      </c>
      <c r="F11" s="78" t="s">
        <v>15</v>
      </c>
      <c r="G11" s="17">
        <f t="shared" si="0"/>
        <v>0.06</v>
      </c>
      <c r="H11" s="18">
        <f t="shared" si="1"/>
        <v>750</v>
      </c>
      <c r="I11" s="57">
        <v>0</v>
      </c>
      <c r="J11" s="19">
        <f t="shared" si="2"/>
        <v>750</v>
      </c>
    </row>
    <row r="12" spans="1:10" ht="15">
      <c r="A12" s="1"/>
      <c r="B12" s="14">
        <f ca="1">TODAY()-(7)</f>
        <v>40611</v>
      </c>
      <c r="C12" s="15" t="s">
        <v>13</v>
      </c>
      <c r="D12" s="15" t="s">
        <v>20</v>
      </c>
      <c r="E12" s="16">
        <v>125000</v>
      </c>
      <c r="F12" s="78" t="s">
        <v>19</v>
      </c>
      <c r="G12" s="17">
        <f t="shared" si="0"/>
        <v>0.1</v>
      </c>
      <c r="H12" s="18">
        <f t="shared" si="1"/>
        <v>12500</v>
      </c>
      <c r="I12" s="57">
        <v>0</v>
      </c>
      <c r="J12" s="19">
        <f t="shared" si="2"/>
        <v>12500</v>
      </c>
    </row>
    <row r="13" spans="1:10" ht="15">
      <c r="A13" s="1"/>
      <c r="B13" s="14">
        <f ca="1">TODAY()-(2)</f>
        <v>40616</v>
      </c>
      <c r="C13" s="15" t="s">
        <v>13</v>
      </c>
      <c r="D13" s="15" t="s">
        <v>22</v>
      </c>
      <c r="E13" s="16">
        <v>45250</v>
      </c>
      <c r="F13" s="78" t="s">
        <v>21</v>
      </c>
      <c r="G13" s="17">
        <f t="shared" si="0"/>
        <v>0.06</v>
      </c>
      <c r="H13" s="18">
        <f t="shared" si="1"/>
        <v>2715</v>
      </c>
      <c r="I13" s="57">
        <v>0</v>
      </c>
      <c r="J13" s="19">
        <f t="shared" si="2"/>
        <v>2715</v>
      </c>
    </row>
    <row r="14" spans="1:10" ht="15">
      <c r="A14" s="1"/>
      <c r="B14" s="14">
        <f ca="1">TODAY()-(25)</f>
        <v>40593</v>
      </c>
      <c r="C14" s="15" t="s">
        <v>23</v>
      </c>
      <c r="D14" s="15" t="s">
        <v>24</v>
      </c>
      <c r="E14" s="16">
        <v>22500</v>
      </c>
      <c r="F14" s="78" t="s">
        <v>17</v>
      </c>
      <c r="G14" s="17">
        <f t="shared" si="0"/>
        <v>0.06</v>
      </c>
      <c r="H14" s="18">
        <f t="shared" si="1"/>
        <v>1350</v>
      </c>
      <c r="I14" s="57">
        <v>0</v>
      </c>
      <c r="J14" s="19">
        <f t="shared" si="2"/>
        <v>1350</v>
      </c>
    </row>
    <row r="15" spans="1:10" ht="15">
      <c r="A15" s="1"/>
      <c r="B15" s="14">
        <f ca="1">TODAY()-(21)</f>
        <v>40597</v>
      </c>
      <c r="C15" s="15" t="s">
        <v>23</v>
      </c>
      <c r="D15" s="15" t="s">
        <v>25</v>
      </c>
      <c r="E15" s="16">
        <v>9000</v>
      </c>
      <c r="F15" s="78" t="s">
        <v>15</v>
      </c>
      <c r="G15" s="17">
        <f t="shared" si="0"/>
        <v>0.05</v>
      </c>
      <c r="H15" s="18">
        <f t="shared" si="1"/>
        <v>450</v>
      </c>
      <c r="I15" s="57">
        <v>0</v>
      </c>
      <c r="J15" s="19">
        <f t="shared" si="2"/>
        <v>450</v>
      </c>
    </row>
    <row r="16" spans="1:10" ht="15">
      <c r="A16" s="1"/>
      <c r="B16" s="14">
        <f ca="1">TODAY()-(16)</f>
        <v>40602</v>
      </c>
      <c r="C16" s="15" t="s">
        <v>23</v>
      </c>
      <c r="D16" s="15" t="s">
        <v>26</v>
      </c>
      <c r="E16" s="16">
        <v>65250</v>
      </c>
      <c r="F16" s="78" t="s">
        <v>19</v>
      </c>
      <c r="G16" s="17">
        <f t="shared" si="0"/>
        <v>0.07</v>
      </c>
      <c r="H16" s="18">
        <f t="shared" si="1"/>
        <v>4567.5</v>
      </c>
      <c r="I16" s="57">
        <v>0</v>
      </c>
      <c r="J16" s="19">
        <f t="shared" si="2"/>
        <v>4567.5</v>
      </c>
    </row>
    <row r="17" spans="1:10" ht="15">
      <c r="A17" s="1"/>
      <c r="B17" s="14">
        <f ca="1">TODAY()-(7)</f>
        <v>40611</v>
      </c>
      <c r="C17" s="15" t="s">
        <v>23</v>
      </c>
      <c r="D17" s="15" t="s">
        <v>27</v>
      </c>
      <c r="E17" s="16">
        <v>5500</v>
      </c>
      <c r="F17" s="78" t="s">
        <v>15</v>
      </c>
      <c r="G17" s="17">
        <f t="shared" si="0"/>
        <v>0.05</v>
      </c>
      <c r="H17" s="18">
        <f t="shared" si="1"/>
        <v>275</v>
      </c>
      <c r="I17" s="57">
        <v>0</v>
      </c>
      <c r="J17" s="19">
        <f t="shared" si="2"/>
        <v>275</v>
      </c>
    </row>
    <row r="18" spans="1:10" ht="15">
      <c r="A18" s="1"/>
      <c r="B18" s="14">
        <f ca="1">TODAY()-(2)</f>
        <v>40616</v>
      </c>
      <c r="C18" s="15" t="s">
        <v>23</v>
      </c>
      <c r="D18" s="15" t="s">
        <v>28</v>
      </c>
      <c r="E18" s="16">
        <v>4795</v>
      </c>
      <c r="F18" s="78" t="s">
        <v>19</v>
      </c>
      <c r="G18" s="17">
        <f t="shared" si="0"/>
        <v>0.05</v>
      </c>
      <c r="H18" s="18">
        <f t="shared" si="1"/>
        <v>239.75</v>
      </c>
      <c r="I18" s="57">
        <v>0</v>
      </c>
      <c r="J18" s="19">
        <f t="shared" si="2"/>
        <v>239.75</v>
      </c>
    </row>
    <row r="19" spans="1:10" ht="15">
      <c r="A19" s="1"/>
      <c r="B19" s="14">
        <f ca="1">TODAY()-(2)</f>
        <v>40616</v>
      </c>
      <c r="C19" s="15" t="s">
        <v>23</v>
      </c>
      <c r="D19" s="15" t="s">
        <v>29</v>
      </c>
      <c r="E19" s="16">
        <v>52500</v>
      </c>
      <c r="F19" s="78" t="s">
        <v>21</v>
      </c>
      <c r="G19" s="17">
        <f t="shared" si="0"/>
        <v>0.07</v>
      </c>
      <c r="H19" s="18">
        <f t="shared" si="1"/>
        <v>3675.0000000000005</v>
      </c>
      <c r="I19" s="57">
        <v>0</v>
      </c>
      <c r="J19" s="19">
        <f t="shared" si="2"/>
        <v>3675.0000000000005</v>
      </c>
    </row>
    <row r="20" spans="1:10" ht="15">
      <c r="A20" s="1"/>
      <c r="B20" s="14">
        <f ca="1">TODAY()-(25)</f>
        <v>40593</v>
      </c>
      <c r="C20" s="15" t="s">
        <v>30</v>
      </c>
      <c r="D20" s="15" t="s">
        <v>31</v>
      </c>
      <c r="E20" s="16">
        <v>4900</v>
      </c>
      <c r="F20" s="78" t="s">
        <v>17</v>
      </c>
      <c r="G20" s="17">
        <f t="shared" si="0"/>
        <v>0.05</v>
      </c>
      <c r="H20" s="18">
        <f t="shared" si="1"/>
        <v>245</v>
      </c>
      <c r="I20" s="57">
        <v>0</v>
      </c>
      <c r="J20" s="19">
        <f t="shared" si="2"/>
        <v>245</v>
      </c>
    </row>
    <row r="21" spans="1:10" ht="15">
      <c r="A21" s="1"/>
      <c r="B21" s="14">
        <f ca="1">TODAY()-(21)</f>
        <v>40597</v>
      </c>
      <c r="C21" s="15" t="s">
        <v>30</v>
      </c>
      <c r="D21" s="15" t="s">
        <v>32</v>
      </c>
      <c r="E21" s="16">
        <v>250</v>
      </c>
      <c r="F21" s="78" t="s">
        <v>15</v>
      </c>
      <c r="G21" s="17">
        <f t="shared" si="0"/>
        <v>0.04</v>
      </c>
      <c r="H21" s="18">
        <f t="shared" si="1"/>
        <v>10</v>
      </c>
      <c r="I21" s="57">
        <v>0</v>
      </c>
      <c r="J21" s="19">
        <f t="shared" si="2"/>
        <v>10</v>
      </c>
    </row>
    <row r="22" spans="1:10" ht="15">
      <c r="A22" s="1"/>
      <c r="B22" s="14">
        <f ca="1">TODAY()-(16)</f>
        <v>40602</v>
      </c>
      <c r="C22" s="15" t="s">
        <v>30</v>
      </c>
      <c r="D22" s="15" t="s">
        <v>33</v>
      </c>
      <c r="E22" s="16">
        <v>357000</v>
      </c>
      <c r="F22" s="78" t="s">
        <v>19</v>
      </c>
      <c r="G22" s="17">
        <f t="shared" si="0"/>
        <v>0.1</v>
      </c>
      <c r="H22" s="18">
        <f t="shared" si="1"/>
        <v>35700</v>
      </c>
      <c r="I22" s="57">
        <v>0</v>
      </c>
      <c r="J22" s="19">
        <f t="shared" si="2"/>
        <v>35700</v>
      </c>
    </row>
    <row r="23" spans="1:10" ht="15">
      <c r="A23" s="1"/>
      <c r="B23" s="14">
        <f ca="1">TODAY()-(7)</f>
        <v>40611</v>
      </c>
      <c r="C23" s="15" t="s">
        <v>30</v>
      </c>
      <c r="D23" s="15" t="s">
        <v>34</v>
      </c>
      <c r="E23" s="16">
        <v>125000</v>
      </c>
      <c r="F23" s="78" t="s">
        <v>21</v>
      </c>
      <c r="G23" s="17">
        <f t="shared" si="0"/>
        <v>0.1</v>
      </c>
      <c r="H23" s="18">
        <f t="shared" si="1"/>
        <v>12500</v>
      </c>
      <c r="I23" s="57">
        <v>0</v>
      </c>
      <c r="J23" s="19">
        <f t="shared" si="2"/>
        <v>12500</v>
      </c>
    </row>
    <row r="24" spans="1:10" ht="15">
      <c r="A24" s="1"/>
      <c r="B24" s="14">
        <f ca="1">TODAY()-(2)</f>
        <v>40616</v>
      </c>
      <c r="C24" s="15" t="s">
        <v>30</v>
      </c>
      <c r="D24" s="15" t="s">
        <v>35</v>
      </c>
      <c r="E24" s="16">
        <v>68500</v>
      </c>
      <c r="F24" s="78" t="s">
        <v>17</v>
      </c>
      <c r="G24" s="17">
        <f t="shared" si="0"/>
        <v>0.07</v>
      </c>
      <c r="H24" s="18">
        <f t="shared" si="1"/>
        <v>4795.000000000001</v>
      </c>
      <c r="I24" s="57">
        <v>0</v>
      </c>
      <c r="J24" s="19">
        <f t="shared" si="2"/>
        <v>4795.000000000001</v>
      </c>
    </row>
    <row r="25" spans="1:10" ht="15">
      <c r="A25" s="1"/>
      <c r="B25" s="14">
        <f ca="1">TODAY()-(25)</f>
        <v>40593</v>
      </c>
      <c r="C25" s="15" t="s">
        <v>36</v>
      </c>
      <c r="D25" s="15" t="s">
        <v>37</v>
      </c>
      <c r="E25" s="16">
        <v>12500</v>
      </c>
      <c r="F25" s="78" t="s">
        <v>15</v>
      </c>
      <c r="G25" s="17">
        <f t="shared" si="0"/>
        <v>0.06</v>
      </c>
      <c r="H25" s="18">
        <f t="shared" si="1"/>
        <v>750</v>
      </c>
      <c r="I25" s="57">
        <v>0</v>
      </c>
      <c r="J25" s="19">
        <f t="shared" si="2"/>
        <v>750</v>
      </c>
    </row>
    <row r="26" spans="1:10" ht="15">
      <c r="A26" s="1"/>
      <c r="B26" s="14">
        <f ca="1">TODAY()-(21)</f>
        <v>40597</v>
      </c>
      <c r="C26" s="15" t="s">
        <v>36</v>
      </c>
      <c r="D26" s="15" t="s">
        <v>38</v>
      </c>
      <c r="E26" s="16">
        <v>2500</v>
      </c>
      <c r="F26" s="78" t="s">
        <v>19</v>
      </c>
      <c r="G26" s="17">
        <f t="shared" si="0"/>
        <v>0.05</v>
      </c>
      <c r="H26" s="18">
        <f t="shared" si="1"/>
        <v>125</v>
      </c>
      <c r="I26" s="57">
        <v>0</v>
      </c>
      <c r="J26" s="19">
        <f t="shared" si="2"/>
        <v>125</v>
      </c>
    </row>
    <row r="27" spans="1:10" ht="15">
      <c r="A27" s="1"/>
      <c r="B27" s="14">
        <f ca="1">TODAY()-(16)</f>
        <v>40602</v>
      </c>
      <c r="C27" s="15" t="s">
        <v>36</v>
      </c>
      <c r="D27" s="15" t="s">
        <v>39</v>
      </c>
      <c r="E27" s="16">
        <v>375</v>
      </c>
      <c r="F27" s="78" t="s">
        <v>15</v>
      </c>
      <c r="G27" s="17">
        <f t="shared" si="0"/>
        <v>0.04</v>
      </c>
      <c r="H27" s="18">
        <f t="shared" si="1"/>
        <v>15</v>
      </c>
      <c r="I27" s="57">
        <v>0</v>
      </c>
      <c r="J27" s="19">
        <f t="shared" si="2"/>
        <v>15</v>
      </c>
    </row>
    <row r="28" spans="1:10" ht="15">
      <c r="A28" s="1"/>
      <c r="B28" s="14">
        <f ca="1">TODAY()-(7)</f>
        <v>40611</v>
      </c>
      <c r="C28" s="15" t="s">
        <v>36</v>
      </c>
      <c r="D28" s="15" t="s">
        <v>40</v>
      </c>
      <c r="E28" s="16">
        <v>22500</v>
      </c>
      <c r="F28" s="78" t="s">
        <v>15</v>
      </c>
      <c r="G28" s="17">
        <f t="shared" si="0"/>
        <v>0.06</v>
      </c>
      <c r="H28" s="18">
        <f t="shared" si="1"/>
        <v>1350</v>
      </c>
      <c r="I28" s="57">
        <v>0</v>
      </c>
      <c r="J28" s="19">
        <f t="shared" si="2"/>
        <v>1350</v>
      </c>
    </row>
    <row r="29" spans="1:10" ht="15">
      <c r="A29" s="1"/>
      <c r="B29" s="14">
        <f ca="1">TODAY()-(2)</f>
        <v>40616</v>
      </c>
      <c r="C29" s="15" t="s">
        <v>36</v>
      </c>
      <c r="D29" s="15" t="s">
        <v>41</v>
      </c>
      <c r="E29" s="16">
        <v>32500</v>
      </c>
      <c r="F29" s="78" t="s">
        <v>21</v>
      </c>
      <c r="G29" s="17">
        <f t="shared" si="0"/>
        <v>0.06</v>
      </c>
      <c r="H29" s="18">
        <f t="shared" si="1"/>
        <v>1950</v>
      </c>
      <c r="I29" s="57">
        <v>0</v>
      </c>
      <c r="J29" s="19">
        <f t="shared" si="2"/>
        <v>1950</v>
      </c>
    </row>
    <row r="30" spans="1:10" ht="15">
      <c r="A30" s="1"/>
      <c r="B30" s="1"/>
      <c r="C30" s="20"/>
      <c r="D30" s="21" t="s">
        <v>42</v>
      </c>
      <c r="E30" s="79">
        <f>SUM(E9:E29)</f>
        <v>970770</v>
      </c>
      <c r="F30" s="81"/>
      <c r="G30" s="82"/>
      <c r="H30" s="79">
        <f>SUM(H9:H29)</f>
        <v>84080.25</v>
      </c>
      <c r="I30" s="79">
        <f>SUM(I9:I29)</f>
        <v>0</v>
      </c>
      <c r="J30" s="79">
        <f>SUM(J9:J29)</f>
        <v>84080.25</v>
      </c>
    </row>
    <row r="31" spans="1:10" ht="15">
      <c r="A31" s="1"/>
      <c r="B31" s="1"/>
      <c r="C31" s="20"/>
      <c r="D31" s="20"/>
      <c r="E31" s="20"/>
      <c r="F31" s="73"/>
      <c r="G31" s="1"/>
      <c r="H31" s="1"/>
      <c r="I31" s="1"/>
      <c r="J31" s="1"/>
    </row>
  </sheetData>
  <sheetProtection/>
  <mergeCells count="8">
    <mergeCell ref="F6:G6"/>
    <mergeCell ref="B7:D7"/>
    <mergeCell ref="E1:E2"/>
    <mergeCell ref="F1:G2"/>
    <mergeCell ref="H1:J1"/>
    <mergeCell ref="F3:G3"/>
    <mergeCell ref="F4:G4"/>
    <mergeCell ref="F5:G5"/>
  </mergeCells>
  <conditionalFormatting sqref="H2:J7">
    <cfRule type="expression" priority="3" dxfId="0" stopIfTrue="1">
      <formula>MOD(ROW(),2)</formula>
    </cfRule>
  </conditionalFormatting>
  <conditionalFormatting sqref="B8:J9 B11:E29 F10:F29 G11:H29 B10:H10 I10:J29">
    <cfRule type="expression" priority="2" dxfId="0" stopIfTrue="1">
      <formula>MOD(ROW(),2)</formula>
    </cfRule>
  </conditionalFormatting>
  <conditionalFormatting sqref="F11:F30">
    <cfRule type="expression" priority="1" dxfId="0" stopIfTrue="1">
      <formula>MOD(ROW(),2)</formula>
    </cfRule>
  </conditionalFormatting>
  <hyperlinks>
    <hyperlink ref="B7:D7" r:id="rId1" display="http://www.OneClickCommissions.com"/>
  </hyperlinks>
  <printOptions horizontalCentered="1"/>
  <pageMargins left="0.45" right="0.45" top="1.5" bottom="0.75" header="0.3" footer="0.3"/>
  <pageSetup horizontalDpi="600" verticalDpi="600" orientation="landscape" r:id="rId4"/>
  <headerFooter>
    <oddHeader>&amp;L&amp;G</oddHeader>
    <oddFooter>&amp;CVist us at Https://OneClick.Nirvaha.com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8515625" style="0" customWidth="1"/>
    <col min="2" max="2" width="28.140625" style="0" bestFit="1" customWidth="1"/>
    <col min="3" max="6" width="14.00390625" style="0" bestFit="1" customWidth="1"/>
    <col min="7" max="7" width="11.57421875" style="0" customWidth="1"/>
  </cols>
  <sheetData>
    <row r="1" s="22" customFormat="1" ht="15"/>
    <row r="2" spans="2:7" ht="15">
      <c r="B2" s="96" t="s">
        <v>46</v>
      </c>
      <c r="C2" s="96"/>
      <c r="D2" s="97" t="s">
        <v>72</v>
      </c>
      <c r="E2" s="97"/>
      <c r="F2" s="97"/>
      <c r="G2" s="97"/>
    </row>
    <row r="3" spans="2:7" s="22" customFormat="1" ht="15">
      <c r="B3" s="47"/>
      <c r="C3" s="47"/>
      <c r="D3" s="47"/>
      <c r="E3" s="47"/>
      <c r="F3" s="47"/>
      <c r="G3" s="47"/>
    </row>
    <row r="4" spans="2:3" ht="15">
      <c r="B4" s="48" t="s">
        <v>45</v>
      </c>
      <c r="C4" s="48" t="s">
        <v>6</v>
      </c>
    </row>
    <row r="5" spans="2:7" ht="15">
      <c r="B5" s="48" t="s">
        <v>8</v>
      </c>
      <c r="C5" s="22" t="s">
        <v>13</v>
      </c>
      <c r="D5" s="22" t="s">
        <v>23</v>
      </c>
      <c r="E5" s="22" t="s">
        <v>30</v>
      </c>
      <c r="F5" s="22" t="s">
        <v>36</v>
      </c>
      <c r="G5" s="22" t="s">
        <v>44</v>
      </c>
    </row>
    <row r="6" spans="2:7" ht="15">
      <c r="B6" s="22" t="s">
        <v>21</v>
      </c>
      <c r="C6" s="49">
        <v>2815</v>
      </c>
      <c r="D6" s="49">
        <v>3675.0000000000005</v>
      </c>
      <c r="E6" s="49">
        <v>12500</v>
      </c>
      <c r="F6" s="49">
        <v>1950</v>
      </c>
      <c r="G6" s="49">
        <v>20940</v>
      </c>
    </row>
    <row r="7" spans="2:7" ht="15">
      <c r="B7" s="22" t="s">
        <v>17</v>
      </c>
      <c r="C7" s="49">
        <v>18</v>
      </c>
      <c r="D7" s="49">
        <v>1350</v>
      </c>
      <c r="E7" s="49">
        <v>5040.000000000001</v>
      </c>
      <c r="F7" s="49"/>
      <c r="G7" s="49">
        <v>6408.000000000001</v>
      </c>
    </row>
    <row r="8" spans="2:7" ht="15">
      <c r="B8" s="22" t="s">
        <v>15</v>
      </c>
      <c r="C8" s="49">
        <v>750</v>
      </c>
      <c r="D8" s="49">
        <v>725</v>
      </c>
      <c r="E8" s="49">
        <v>10</v>
      </c>
      <c r="F8" s="49">
        <v>2115</v>
      </c>
      <c r="G8" s="49">
        <v>3600</v>
      </c>
    </row>
    <row r="9" spans="2:7" ht="15">
      <c r="B9" s="22" t="s">
        <v>19</v>
      </c>
      <c r="C9" s="49">
        <v>12500</v>
      </c>
      <c r="D9" s="49">
        <v>4807.25</v>
      </c>
      <c r="E9" s="49">
        <v>35700</v>
      </c>
      <c r="F9" s="49">
        <v>125</v>
      </c>
      <c r="G9" s="49">
        <v>53132.25</v>
      </c>
    </row>
    <row r="10" spans="2:7" ht="15">
      <c r="B10" s="22" t="s">
        <v>44</v>
      </c>
      <c r="C10" s="49">
        <v>16083</v>
      </c>
      <c r="D10" s="49">
        <v>10557.25</v>
      </c>
      <c r="E10" s="49">
        <v>53250</v>
      </c>
      <c r="F10" s="49">
        <v>4190</v>
      </c>
      <c r="G10" s="49">
        <v>84080.25</v>
      </c>
    </row>
  </sheetData>
  <sheetProtection/>
  <mergeCells count="2">
    <mergeCell ref="B2:C2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140625" style="0" customWidth="1"/>
    <col min="2" max="2" width="7.7109375" style="0" customWidth="1"/>
    <col min="3" max="7" width="13.7109375" style="0" customWidth="1"/>
    <col min="8" max="8" width="3.28125" style="0" customWidth="1"/>
    <col min="9" max="9" width="6.00390625" style="0" customWidth="1"/>
    <col min="10" max="10" width="27.28125" style="0" customWidth="1"/>
    <col min="11" max="11" width="38.28125" style="0" customWidth="1"/>
  </cols>
  <sheetData>
    <row r="1" spans="2:11" ht="19.5" thickBot="1">
      <c r="B1" s="22"/>
      <c r="C1" s="22"/>
      <c r="D1" s="22"/>
      <c r="E1" s="22"/>
      <c r="F1" s="22"/>
      <c r="G1" s="22"/>
      <c r="H1" s="22"/>
      <c r="I1" s="23"/>
      <c r="J1" s="68"/>
      <c r="K1" s="68"/>
    </row>
    <row r="2" spans="2:11" ht="15.75" thickTop="1">
      <c r="B2" s="24"/>
      <c r="C2" s="25"/>
      <c r="D2" s="25"/>
      <c r="E2" s="25"/>
      <c r="F2" s="25"/>
      <c r="G2" s="26"/>
      <c r="H2" s="27"/>
      <c r="I2" s="28" t="s">
        <v>43</v>
      </c>
      <c r="J2" s="29" t="s">
        <v>70</v>
      </c>
      <c r="K2" s="30" t="s">
        <v>71</v>
      </c>
    </row>
    <row r="3" spans="2:11" ht="15">
      <c r="B3" s="31"/>
      <c r="C3" s="32"/>
      <c r="D3" s="32"/>
      <c r="E3" s="32"/>
      <c r="F3" s="32"/>
      <c r="G3" s="33"/>
      <c r="H3" s="22"/>
      <c r="I3" s="34">
        <v>1</v>
      </c>
      <c r="J3" s="70" t="s">
        <v>21</v>
      </c>
      <c r="K3" s="69"/>
    </row>
    <row r="4" spans="2:11" ht="15">
      <c r="B4" s="31"/>
      <c r="C4" s="32"/>
      <c r="D4" s="32"/>
      <c r="E4" s="32"/>
      <c r="F4" s="32"/>
      <c r="G4" s="33"/>
      <c r="H4" s="22"/>
      <c r="I4" s="34">
        <f>+I3+1</f>
        <v>2</v>
      </c>
      <c r="J4" s="70" t="s">
        <v>17</v>
      </c>
      <c r="K4" s="69"/>
    </row>
    <row r="5" spans="2:11" ht="15">
      <c r="B5" s="31"/>
      <c r="C5" s="32"/>
      <c r="D5" s="32"/>
      <c r="E5" s="32"/>
      <c r="F5" s="32"/>
      <c r="G5" s="33"/>
      <c r="H5" s="22"/>
      <c r="I5" s="34">
        <f>+I4+1</f>
        <v>3</v>
      </c>
      <c r="J5" s="70" t="s">
        <v>15</v>
      </c>
      <c r="K5" s="69"/>
    </row>
    <row r="6" spans="2:11" s="22" customFormat="1" ht="15">
      <c r="B6" s="31"/>
      <c r="C6" s="76"/>
      <c r="D6" s="76" t="s">
        <v>59</v>
      </c>
      <c r="E6" s="32"/>
      <c r="F6" s="32"/>
      <c r="G6" s="33"/>
      <c r="I6" s="34">
        <f>+I5+1</f>
        <v>4</v>
      </c>
      <c r="J6" s="70" t="s">
        <v>19</v>
      </c>
      <c r="K6" s="69"/>
    </row>
    <row r="7" spans="2:11" ht="15">
      <c r="B7" s="31"/>
      <c r="C7" s="32"/>
      <c r="D7" s="32"/>
      <c r="E7" s="32"/>
      <c r="F7" s="32"/>
      <c r="G7" s="33"/>
      <c r="H7" s="22"/>
      <c r="I7" s="34">
        <f aca="true" t="shared" si="0" ref="I7:I32">+I6+1</f>
        <v>5</v>
      </c>
      <c r="J7" s="70"/>
      <c r="K7" s="69"/>
    </row>
    <row r="8" spans="2:11" ht="15">
      <c r="B8" s="31"/>
      <c r="C8" s="32"/>
      <c r="D8" s="75" t="s">
        <v>60</v>
      </c>
      <c r="E8" s="101" t="s">
        <v>58</v>
      </c>
      <c r="F8" s="32"/>
      <c r="G8" s="33"/>
      <c r="H8" s="22"/>
      <c r="I8" s="34">
        <f t="shared" si="0"/>
        <v>6</v>
      </c>
      <c r="J8" s="35"/>
      <c r="K8" s="34"/>
    </row>
    <row r="9" spans="2:11" ht="15.75" thickBot="1">
      <c r="B9" s="36"/>
      <c r="C9" s="37"/>
      <c r="D9" s="37"/>
      <c r="E9" s="37"/>
      <c r="F9" s="37"/>
      <c r="G9" s="38"/>
      <c r="H9" s="22"/>
      <c r="I9" s="34">
        <f t="shared" si="0"/>
        <v>7</v>
      </c>
      <c r="J9" s="35"/>
      <c r="K9" s="34"/>
    </row>
    <row r="10" spans="2:11" ht="16.5" thickBot="1" thickTop="1">
      <c r="B10" s="22"/>
      <c r="C10" s="22"/>
      <c r="D10" s="22"/>
      <c r="E10" s="22"/>
      <c r="F10" s="22"/>
      <c r="G10" s="22"/>
      <c r="H10" s="22"/>
      <c r="I10" s="34">
        <f t="shared" si="0"/>
        <v>8</v>
      </c>
      <c r="J10" s="39"/>
      <c r="K10" s="34"/>
    </row>
    <row r="11" spans="2:11" ht="15.75" customHeight="1" thickTop="1">
      <c r="B11" s="60" t="s">
        <v>48</v>
      </c>
      <c r="C11" s="62" t="s">
        <v>61</v>
      </c>
      <c r="D11" s="62"/>
      <c r="E11" s="62"/>
      <c r="F11" s="62"/>
      <c r="G11" s="63"/>
      <c r="H11" s="22"/>
      <c r="I11" s="34">
        <f t="shared" si="0"/>
        <v>9</v>
      </c>
      <c r="J11" s="39"/>
      <c r="K11" s="34"/>
    </row>
    <row r="12" spans="2:11" s="22" customFormat="1" ht="15.75">
      <c r="B12" s="59"/>
      <c r="C12" s="41" t="s">
        <v>62</v>
      </c>
      <c r="D12" s="41"/>
      <c r="E12" s="41"/>
      <c r="F12" s="41"/>
      <c r="G12" s="42"/>
      <c r="I12" s="34">
        <f t="shared" si="0"/>
        <v>10</v>
      </c>
      <c r="J12" s="39"/>
      <c r="K12" s="34"/>
    </row>
    <row r="13" spans="2:11" s="22" customFormat="1" ht="15.75">
      <c r="B13" s="59"/>
      <c r="C13" s="61"/>
      <c r="D13" s="41" t="s">
        <v>49</v>
      </c>
      <c r="E13" s="41"/>
      <c r="F13" s="41"/>
      <c r="G13" s="42"/>
      <c r="I13" s="34">
        <f t="shared" si="0"/>
        <v>11</v>
      </c>
      <c r="J13" s="39"/>
      <c r="K13" s="34"/>
    </row>
    <row r="14" spans="2:11" ht="15">
      <c r="B14" s="40"/>
      <c r="C14" s="41"/>
      <c r="D14" s="41"/>
      <c r="E14" s="41"/>
      <c r="F14" s="41"/>
      <c r="G14" s="42"/>
      <c r="H14" s="22"/>
      <c r="I14" s="34">
        <f t="shared" si="0"/>
        <v>12</v>
      </c>
      <c r="J14" s="34"/>
      <c r="K14" s="34"/>
    </row>
    <row r="15" spans="2:11" ht="15.75">
      <c r="B15" s="64" t="s">
        <v>50</v>
      </c>
      <c r="C15" s="41"/>
      <c r="D15" s="41"/>
      <c r="E15" s="41"/>
      <c r="F15" s="41"/>
      <c r="G15" s="42"/>
      <c r="H15" s="22"/>
      <c r="I15" s="34">
        <f t="shared" si="0"/>
        <v>13</v>
      </c>
      <c r="J15" s="34"/>
      <c r="K15" s="34"/>
    </row>
    <row r="16" spans="2:11" ht="15">
      <c r="B16" s="65">
        <v>1</v>
      </c>
      <c r="C16" s="98" t="s">
        <v>63</v>
      </c>
      <c r="D16" s="98"/>
      <c r="E16" s="98"/>
      <c r="F16" s="98"/>
      <c r="G16" s="99"/>
      <c r="H16" s="22"/>
      <c r="I16" s="34">
        <f t="shared" si="0"/>
        <v>14</v>
      </c>
      <c r="J16" s="34"/>
      <c r="K16" s="34"/>
    </row>
    <row r="17" spans="2:11" s="22" customFormat="1" ht="15">
      <c r="B17" s="43"/>
      <c r="C17" s="98" t="s">
        <v>51</v>
      </c>
      <c r="D17" s="98"/>
      <c r="E17" s="98"/>
      <c r="F17" s="98"/>
      <c r="G17" s="66" t="s">
        <v>64</v>
      </c>
      <c r="I17" s="34">
        <f t="shared" si="0"/>
        <v>15</v>
      </c>
      <c r="J17" s="34"/>
      <c r="K17" s="34"/>
    </row>
    <row r="18" spans="2:11" s="22" customFormat="1" ht="15">
      <c r="B18" s="43">
        <v>2</v>
      </c>
      <c r="C18" s="41" t="s">
        <v>52</v>
      </c>
      <c r="D18" s="41"/>
      <c r="E18" s="41"/>
      <c r="F18" s="41"/>
      <c r="G18" s="42"/>
      <c r="I18" s="34">
        <f t="shared" si="0"/>
        <v>16</v>
      </c>
      <c r="J18" s="34"/>
      <c r="K18" s="34"/>
    </row>
    <row r="19" spans="2:11" ht="15">
      <c r="B19" s="43"/>
      <c r="C19" s="41" t="s">
        <v>53</v>
      </c>
      <c r="D19" s="41"/>
      <c r="E19" s="41"/>
      <c r="F19" s="61"/>
      <c r="G19" s="80" t="s">
        <v>64</v>
      </c>
      <c r="H19" s="22"/>
      <c r="I19" s="34">
        <f t="shared" si="0"/>
        <v>17</v>
      </c>
      <c r="J19" s="34"/>
      <c r="K19" s="34"/>
    </row>
    <row r="20" spans="2:11" ht="15">
      <c r="B20" s="43">
        <v>3</v>
      </c>
      <c r="C20" s="41" t="s">
        <v>54</v>
      </c>
      <c r="D20" s="41"/>
      <c r="E20" s="41"/>
      <c r="F20" s="41"/>
      <c r="G20" s="42"/>
      <c r="H20" s="22"/>
      <c r="I20" s="34">
        <f t="shared" si="0"/>
        <v>18</v>
      </c>
      <c r="J20" s="34"/>
      <c r="K20" s="34"/>
    </row>
    <row r="21" spans="2:11" s="22" customFormat="1" ht="15">
      <c r="B21" s="43">
        <f>+B20+1</f>
        <v>4</v>
      </c>
      <c r="C21" s="41" t="s">
        <v>69</v>
      </c>
      <c r="D21" s="41"/>
      <c r="E21" s="41"/>
      <c r="F21" s="41"/>
      <c r="G21" s="80" t="s">
        <v>64</v>
      </c>
      <c r="I21" s="34">
        <f t="shared" si="0"/>
        <v>19</v>
      </c>
      <c r="J21" s="34"/>
      <c r="K21" s="34"/>
    </row>
    <row r="22" spans="2:11" s="22" customFormat="1" ht="15">
      <c r="B22" s="43"/>
      <c r="C22" s="41" t="s">
        <v>68</v>
      </c>
      <c r="D22" s="41"/>
      <c r="E22" s="41"/>
      <c r="F22" s="41"/>
      <c r="G22" s="80"/>
      <c r="I22" s="34">
        <f>+I20+1</f>
        <v>19</v>
      </c>
      <c r="J22" s="34"/>
      <c r="K22" s="34"/>
    </row>
    <row r="23" spans="2:11" ht="15">
      <c r="B23" s="43">
        <v>5</v>
      </c>
      <c r="C23" s="41" t="s">
        <v>55</v>
      </c>
      <c r="D23" s="41"/>
      <c r="E23" s="41"/>
      <c r="F23" s="41"/>
      <c r="G23" s="42"/>
      <c r="H23" s="22"/>
      <c r="I23" s="34">
        <f t="shared" si="0"/>
        <v>20</v>
      </c>
      <c r="J23" s="34"/>
      <c r="K23" s="34"/>
    </row>
    <row r="24" spans="2:11" ht="15.75" thickBot="1">
      <c r="B24" s="44"/>
      <c r="C24" s="67"/>
      <c r="D24" s="67" t="s">
        <v>57</v>
      </c>
      <c r="E24" s="45"/>
      <c r="F24" s="45"/>
      <c r="G24" s="46"/>
      <c r="H24" s="22"/>
      <c r="I24" s="34">
        <f t="shared" si="0"/>
        <v>21</v>
      </c>
      <c r="J24" s="34"/>
      <c r="K24" s="34"/>
    </row>
    <row r="25" spans="8:11" ht="15.75" thickTop="1">
      <c r="H25" s="22"/>
      <c r="I25" s="34">
        <f t="shared" si="0"/>
        <v>22</v>
      </c>
      <c r="J25" s="34"/>
      <c r="K25" s="34"/>
    </row>
    <row r="26" spans="8:11" ht="15">
      <c r="H26" s="22"/>
      <c r="I26" s="34">
        <f t="shared" si="0"/>
        <v>23</v>
      </c>
      <c r="J26" s="34"/>
      <c r="K26" s="34"/>
    </row>
    <row r="27" spans="8:11" ht="15">
      <c r="H27" s="22"/>
      <c r="I27" s="34">
        <f t="shared" si="0"/>
        <v>24</v>
      </c>
      <c r="J27" s="34"/>
      <c r="K27" s="34"/>
    </row>
    <row r="28" spans="8:11" ht="15">
      <c r="H28" s="22"/>
      <c r="I28" s="34">
        <f t="shared" si="0"/>
        <v>25</v>
      </c>
      <c r="J28" s="34"/>
      <c r="K28" s="34"/>
    </row>
    <row r="29" spans="8:11" ht="15">
      <c r="H29" s="22"/>
      <c r="I29" s="34">
        <f t="shared" si="0"/>
        <v>26</v>
      </c>
      <c r="J29" s="34"/>
      <c r="K29" s="34"/>
    </row>
    <row r="30" spans="8:11" ht="15">
      <c r="H30" s="22"/>
      <c r="I30" s="34">
        <f t="shared" si="0"/>
        <v>27</v>
      </c>
      <c r="J30" s="34"/>
      <c r="K30" s="34"/>
    </row>
    <row r="31" spans="8:11" ht="15">
      <c r="H31" s="22"/>
      <c r="I31" s="34">
        <f t="shared" si="0"/>
        <v>28</v>
      </c>
      <c r="J31" s="34"/>
      <c r="K31" s="34"/>
    </row>
    <row r="32" spans="8:11" ht="15">
      <c r="H32" s="22"/>
      <c r="I32" s="34">
        <f t="shared" si="0"/>
        <v>29</v>
      </c>
      <c r="J32" s="34"/>
      <c r="K32" s="34"/>
    </row>
    <row r="33" spans="8:11" ht="15">
      <c r="H33" s="22"/>
      <c r="I33" s="34">
        <v>9999</v>
      </c>
      <c r="J33" s="34"/>
      <c r="K33" s="34"/>
    </row>
  </sheetData>
  <sheetProtection/>
  <mergeCells count="2">
    <mergeCell ref="C16:G16"/>
    <mergeCell ref="C17:F17"/>
  </mergeCells>
  <hyperlinks>
    <hyperlink ref="G17" location="'Sales Report'!H3" display="Go There Now"/>
    <hyperlink ref="G19" location="'Sales Report'!Print_Area" display="Go There Now"/>
    <hyperlink ref="G21" location="'Sales Report'!F1" display="Go There Now"/>
    <hyperlink ref="E8" r:id="rId1" display="https://OneClick.Nirvaha.com"/>
    <hyperlink ref="D24" r:id="rId2" display="https://oneclick.nirvaha.com"/>
  </hyperlinks>
  <printOptions/>
  <pageMargins left="0.7" right="0.7" top="0.75" bottom="0.75" header="0.3" footer="0.3"/>
  <pageSetup horizontalDpi="600" verticalDpi="600" orientation="portrait" r:id="rId4"/>
  <ignoredErrors>
    <ignoredError sqref="I22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By Revenue</dc:title>
  <dc:subject/>
  <dc:creator>Nirvaha</dc:creator>
  <cp:keywords>commissions templates, sales commissions, excel templates, sales management, OneClick Commissions, compensation sales</cp:keywords>
  <dc:description>Powered by Nirvaha</dc:description>
  <cp:lastModifiedBy>Nirvaha</cp:lastModifiedBy>
  <cp:lastPrinted>2011-03-16T19:46:24Z</cp:lastPrinted>
  <dcterms:created xsi:type="dcterms:W3CDTF">2011-03-15T02:43:21Z</dcterms:created>
  <dcterms:modified xsi:type="dcterms:W3CDTF">2011-03-16T20:31:55Z</dcterms:modified>
  <cp:category>Commissions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Click-TabPrimary">
    <vt:lpwstr>-N/A-</vt:lpwstr>
  </property>
  <property fmtid="{D5CDD505-2E9C-101B-9397-08002B2CF9AE}" pid="3" name="OneClick-TabHide">
    <vt:lpwstr>Pivot Table,Instructions and notes</vt:lpwstr>
  </property>
  <property fmtid="{D5CDD505-2E9C-101B-9397-08002B2CF9AE}" pid="4" name="OneClick-PayeeColumns">
    <vt:lpwstr>Commissioned Salesperson</vt:lpwstr>
  </property>
  <property fmtid="{D5CDD505-2E9C-101B-9397-08002B2CF9AE}" pid="5" name="OneClick-PayeeColumnsExclude">
    <vt:lpwstr>-N/A-</vt:lpwstr>
  </property>
  <property fmtid="{D5CDD505-2E9C-101B-9397-08002B2CF9AE}" pid="6" name="OneClick-Report1Columns">
    <vt:lpwstr>*</vt:lpwstr>
  </property>
  <property fmtid="{D5CDD505-2E9C-101B-9397-08002B2CF9AE}" pid="7" name="OneClick-Report1ColumnsExclude">
    <vt:lpwstr>-N/A-</vt:lpwstr>
  </property>
  <property fmtid="{D5CDD505-2E9C-101B-9397-08002B2CF9AE}" pid="8" name="OneClick-Report2Columns">
    <vt:lpwstr>*</vt:lpwstr>
  </property>
  <property fmtid="{D5CDD505-2E9C-101B-9397-08002B2CF9AE}" pid="9" name="OneClick-Report2ColumnsExclude">
    <vt:lpwstr>-N/A-</vt:lpwstr>
  </property>
  <property fmtid="{D5CDD505-2E9C-101B-9397-08002B2CF9AE}" pid="10" name="OneClick-Report3Columns">
    <vt:lpwstr>*</vt:lpwstr>
  </property>
  <property fmtid="{D5CDD505-2E9C-101B-9397-08002B2CF9AE}" pid="11" name="OneClick-Report3ColumnsExclude">
    <vt:lpwstr>-N/A-</vt:lpwstr>
  </property>
  <property fmtid="{D5CDD505-2E9C-101B-9397-08002B2CF9AE}" pid="12" name="OneClick-SumColumns">
    <vt:lpwstr>Revenue, Commission Amount, Deductions, Commission Payable</vt:lpwstr>
  </property>
  <property fmtid="{D5CDD505-2E9C-101B-9397-08002B2CF9AE}" pid="13" name="OneClick-SumColumnsExclude">
    <vt:lpwstr>Order / Invoice #, Commission Rate</vt:lpwstr>
  </property>
  <property fmtid="{D5CDD505-2E9C-101B-9397-08002B2CF9AE}" pid="14" name="OneClick-HeaderContain">
    <vt:lpwstr>Date, Customer</vt:lpwstr>
  </property>
  <property fmtid="{D5CDD505-2E9C-101B-9397-08002B2CF9AE}" pid="15" name="OneClick-PivotOn">
    <vt:lpwstr>Customer</vt:lpwstr>
  </property>
  <property fmtid="{D5CDD505-2E9C-101B-9397-08002B2CF9AE}" pid="16" name="OneClick-EmailColumn">
    <vt:lpwstr>Instructions and notes!Email Names,Instructions and notes!Email Addresses</vt:lpwstr>
  </property>
  <property fmtid="{D5CDD505-2E9C-101B-9397-08002B2CF9AE}" pid="17" name="OneClick-SortBy">
    <vt:lpwstr>Date, Customer</vt:lpwstr>
  </property>
  <property fmtid="{D5CDD505-2E9C-101B-9397-08002B2CF9AE}" pid="18" name="OneClick-Silent">
    <vt:lpwstr>False</vt:lpwstr>
  </property>
  <property fmtid="{D5CDD505-2E9C-101B-9397-08002B2CF9AE}" pid="19" name="OneClick-OriginallySavedBy">
    <vt:lpwstr>Nirvaha</vt:lpwstr>
  </property>
  <property fmtid="{D5CDD505-2E9C-101B-9397-08002B2CF9AE}" pid="20" name="OneClick-Version">
    <vt:lpwstr>000.010.001</vt:lpwstr>
  </property>
</Properties>
</file>