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Profit and Loss\Daycare\"/>
    </mc:Choice>
  </mc:AlternateContent>
  <xr:revisionPtr revIDLastSave="0" documentId="13_ncr:1_{B65DCFC6-E934-46CE-9010-511C7AB76245}" xr6:coauthVersionLast="47" xr6:coauthVersionMax="47" xr10:uidLastSave="{00000000-0000-0000-0000-000000000000}"/>
  <bookViews>
    <workbookView xWindow="-108" yWindow="-108" windowWidth="23256" windowHeight="12576" xr2:uid="{19FC63D6-27A5-4851-A8D0-967CF1B55980}"/>
  </bookViews>
  <sheets>
    <sheet name="Daycare Profit and Loss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24" i="1"/>
  <c r="D26" i="1"/>
  <c r="D36" i="1"/>
  <c r="D43" i="1"/>
  <c r="D57" i="1"/>
  <c r="D59" i="1"/>
  <c r="D61" i="1"/>
  <c r="D63" i="1"/>
  <c r="E63" i="1"/>
  <c r="E61" i="1"/>
  <c r="E59" i="1"/>
  <c r="E43" i="1"/>
  <c r="E42" i="1"/>
  <c r="E41" i="1"/>
  <c r="E40" i="1"/>
  <c r="E39" i="1"/>
  <c r="E22" i="1"/>
  <c r="E57" i="1"/>
  <c r="E56" i="1"/>
  <c r="E55" i="1"/>
  <c r="E54" i="1"/>
  <c r="E53" i="1"/>
  <c r="E52" i="1"/>
  <c r="E51" i="1"/>
  <c r="E50" i="1"/>
  <c r="E49" i="1"/>
  <c r="E48" i="1"/>
  <c r="E47" i="1"/>
  <c r="E46" i="1"/>
  <c r="E36" i="1"/>
  <c r="E35" i="1"/>
  <c r="E34" i="1"/>
  <c r="E33" i="1"/>
  <c r="E32" i="1"/>
  <c r="E26" i="1"/>
  <c r="E24" i="1"/>
  <c r="E21" i="1"/>
  <c r="E20" i="1"/>
  <c r="E19" i="1"/>
  <c r="E18" i="1"/>
  <c r="E12" i="1"/>
  <c r="E11" i="1"/>
  <c r="E10" i="1"/>
  <c r="E14" i="1"/>
  <c r="E9" i="1"/>
  <c r="E8" i="1"/>
</calcChain>
</file>

<file path=xl/sharedStrings.xml><?xml version="1.0" encoding="utf-8"?>
<sst xmlns="http://schemas.openxmlformats.org/spreadsheetml/2006/main" count="49" uniqueCount="47">
  <si>
    <t>INCOME</t>
  </si>
  <si>
    <t>Non-Operation Income</t>
  </si>
  <si>
    <t xml:space="preserve">Interest </t>
  </si>
  <si>
    <t>Other Income (specify)</t>
  </si>
  <si>
    <t>Total Non-Operational Income</t>
  </si>
  <si>
    <t>TOTAL INCOME</t>
  </si>
  <si>
    <t>EXPENSES</t>
  </si>
  <si>
    <t>Operating Expenses</t>
  </si>
  <si>
    <t>Marketing and Advertising</t>
  </si>
  <si>
    <t>Advertising</t>
  </si>
  <si>
    <t>Other expenses (specify)</t>
  </si>
  <si>
    <t>Total Marketing and Advertising Expenses</t>
  </si>
  <si>
    <t>Wages and salaries</t>
  </si>
  <si>
    <t>Outside services</t>
  </si>
  <si>
    <t>Supplies</t>
  </si>
  <si>
    <t>Meals and entertainment</t>
  </si>
  <si>
    <t>Rent</t>
  </si>
  <si>
    <t>Telephone</t>
  </si>
  <si>
    <t>Utilities</t>
  </si>
  <si>
    <t>Insurance</t>
  </si>
  <si>
    <t>Repairs and maintenance</t>
  </si>
  <si>
    <t>Total Operating Expenses</t>
  </si>
  <si>
    <t>TOTAL EXPENSES</t>
  </si>
  <si>
    <t>NET PROFIT</t>
  </si>
  <si>
    <t>Amount</t>
  </si>
  <si>
    <t>Percentage</t>
  </si>
  <si>
    <t>Infants daycare income</t>
  </si>
  <si>
    <t>Toddlers daycare income</t>
  </si>
  <si>
    <t>Department of social services subsidy for children</t>
  </si>
  <si>
    <t>Gifts and donations from parents</t>
  </si>
  <si>
    <t>Daycare Related Income</t>
  </si>
  <si>
    <t>Total Daycare Related Income</t>
  </si>
  <si>
    <t>Social networks</t>
  </si>
  <si>
    <t>Website maintenance</t>
  </si>
  <si>
    <t>Electricity</t>
  </si>
  <si>
    <t>Water</t>
  </si>
  <si>
    <t>Sewage</t>
  </si>
  <si>
    <t>Gas</t>
  </si>
  <si>
    <t>Transportation</t>
  </si>
  <si>
    <t>Trainings &amp; seminars</t>
  </si>
  <si>
    <t>Total Utilities Expenses</t>
  </si>
  <si>
    <t>DAYCARE PROFIT &amp; LOSS STATEMENT</t>
  </si>
  <si>
    <t>© TemplateLab.com</t>
  </si>
  <si>
    <t>Food program reimbursement</t>
  </si>
  <si>
    <t>Total General and Administrative Expenses</t>
  </si>
  <si>
    <t>General and Administrative</t>
  </si>
  <si>
    <t>Pre-schoolers daycare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</si>
</sst>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9]mmm\-yy;@"/>
    <numFmt numFmtId="165" formatCode="0.0%"/>
    <numFmt numFmtId="166" formatCode="[$$-C09]#,##0.00;\-[$$-C09]#,##0.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Bahnschrift"/>
      <family val="2"/>
    </font>
    <font>
      <sz val="11"/>
      <color theme="1"/>
      <name val="Bahnschrift"/>
      <family val="2"/>
    </font>
    <font>
      <sz val="22"/>
      <color rgb="FF262626"/>
      <name val="Bahnschrift"/>
      <family val="2"/>
    </font>
    <font>
      <b/>
      <sz val="10"/>
      <name val="Bahnschrift"/>
      <family val="2"/>
    </font>
    <font>
      <sz val="12"/>
      <color rgb="FFFFFFFF"/>
      <name val="Bahnschrift"/>
      <family val="2"/>
    </font>
    <font>
      <sz val="10"/>
      <color rgb="FF404040"/>
      <name val="Bahnschrift"/>
      <family val="2"/>
    </font>
    <font>
      <sz val="12"/>
      <color rgb="FF262626"/>
      <name val="Bahnschrift"/>
      <family val="2"/>
    </font>
    <font>
      <sz val="10"/>
      <color rgb="FF262626"/>
      <name val="Bahnschrift"/>
      <family val="2"/>
    </font>
    <font>
      <b/>
      <sz val="10"/>
      <color rgb="FF309DDB"/>
      <name val="Bahnschrift"/>
      <family val="2"/>
    </font>
    <font>
      <b/>
      <i/>
      <sz val="10"/>
      <name val="Bahnschrift"/>
      <family val="2"/>
    </font>
    <font>
      <sz val="10"/>
      <color rgb="FFFFFFFF"/>
      <name val="Bahnschrift"/>
      <family val="2"/>
    </font>
    <font>
      <b/>
      <sz val="10"/>
      <color rgb="FFFF6666"/>
      <name val="Bahnschrift"/>
      <family val="2"/>
    </font>
    <font>
      <sz val="10"/>
      <color rgb="FFFF6666"/>
      <name val="Bahnschrift"/>
      <family val="2"/>
    </font>
    <font>
      <b/>
      <sz val="10"/>
      <color theme="1"/>
      <name val="Bahnschrif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6666"/>
        <bgColor rgb="FF0000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rgb="FFA6A6A6"/>
      </left>
      <right style="hair">
        <color rgb="FFA6A6A6"/>
      </right>
      <top style="hair">
        <color rgb="FFA6A6A6"/>
      </top>
      <bottom style="hair">
        <color rgb="FFA6A6A6"/>
      </bottom>
      <diagonal/>
    </border>
    <border>
      <left/>
      <right/>
      <top/>
      <bottom style="thick">
        <color rgb="FFFF666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3" fontId="2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horizontal="center" vertical="center" textRotation="60" wrapText="1"/>
    </xf>
    <xf numFmtId="0" fontId="5" fillId="2" borderId="0" xfId="0" applyFont="1" applyFill="1" applyAlignment="1">
      <alignment horizontal="left" vertical="center" wrapText="1" indent="1"/>
    </xf>
    <xf numFmtId="164" fontId="7" fillId="2" borderId="0" xfId="0" applyNumberFormat="1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wrapText="1"/>
    </xf>
    <xf numFmtId="0" fontId="5" fillId="3" borderId="0" xfId="0" applyFont="1" applyFill="1" applyAlignment="1">
      <alignment horizontal="left" vertical="center" indent="1"/>
    </xf>
    <xf numFmtId="3" fontId="2" fillId="3" borderId="0" xfId="0" applyNumberFormat="1" applyFont="1" applyFill="1" applyAlignment="1">
      <alignment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left" vertical="center" indent="1"/>
    </xf>
    <xf numFmtId="3" fontId="2" fillId="2" borderId="0" xfId="0" applyNumberFormat="1" applyFont="1" applyFill="1" applyAlignment="1">
      <alignment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2" borderId="0" xfId="0" applyFont="1" applyFill="1" applyAlignment="1">
      <alignment horizontal="left" vertical="center" wrapText="1" indent="2"/>
    </xf>
    <xf numFmtId="166" fontId="2" fillId="0" borderId="1" xfId="0" applyNumberFormat="1" applyFont="1" applyBorder="1" applyAlignment="1">
      <alignment horizontal="right" vertical="center" wrapText="1" indent="1"/>
    </xf>
    <xf numFmtId="165" fontId="2" fillId="2" borderId="0" xfId="0" applyNumberFormat="1" applyFont="1" applyFill="1" applyAlignment="1">
      <alignment horizontal="center" vertical="center" wrapText="1"/>
    </xf>
    <xf numFmtId="43" fontId="2" fillId="2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 indent="1"/>
    </xf>
    <xf numFmtId="166" fontId="2" fillId="3" borderId="0" xfId="0" applyNumberFormat="1" applyFont="1" applyFill="1" applyAlignment="1">
      <alignment horizontal="right" vertical="center" wrapText="1" indent="1"/>
    </xf>
    <xf numFmtId="165" fontId="2" fillId="3" borderId="0" xfId="0" applyNumberFormat="1" applyFont="1" applyFill="1" applyAlignment="1">
      <alignment horizontal="center" vertical="center" wrapText="1"/>
    </xf>
    <xf numFmtId="43" fontId="2" fillId="3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 indent="2"/>
    </xf>
    <xf numFmtId="0" fontId="11" fillId="2" borderId="0" xfId="0" applyFont="1" applyFill="1" applyAlignment="1">
      <alignment horizontal="left" vertical="center" wrapText="1" indent="2"/>
    </xf>
    <xf numFmtId="0" fontId="2" fillId="5" borderId="0" xfId="0" applyFont="1" applyFill="1" applyAlignment="1">
      <alignment vertical="center"/>
    </xf>
    <xf numFmtId="0" fontId="6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43" fontId="6" fillId="5" borderId="0" xfId="0" applyNumberFormat="1" applyFont="1" applyFill="1" applyAlignment="1">
      <alignment horizontal="left" vertical="center" wrapText="1"/>
    </xf>
    <xf numFmtId="3" fontId="12" fillId="5" borderId="0" xfId="0" applyNumberFormat="1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165" fontId="6" fillId="5" borderId="0" xfId="0" applyNumberFormat="1" applyFont="1" applyFill="1" applyAlignment="1">
      <alignment horizontal="center" vertical="center" wrapText="1"/>
    </xf>
    <xf numFmtId="165" fontId="12" fillId="5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indent="1"/>
    </xf>
    <xf numFmtId="166" fontId="14" fillId="2" borderId="0" xfId="0" applyNumberFormat="1" applyFont="1" applyFill="1" applyAlignment="1">
      <alignment horizontal="right" vertical="center" wrapText="1" indent="1"/>
    </xf>
    <xf numFmtId="0" fontId="15" fillId="2" borderId="0" xfId="0" applyFont="1" applyFill="1" applyAlignment="1">
      <alignment horizontal="left" vertical="center" indent="1"/>
    </xf>
    <xf numFmtId="3" fontId="8" fillId="4" borderId="0" xfId="0" applyNumberFormat="1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165" fontId="9" fillId="4" borderId="0" xfId="0" applyNumberFormat="1" applyFont="1" applyFill="1" applyBorder="1" applyAlignment="1">
      <alignment horizontal="center" vertical="center" wrapText="1"/>
    </xf>
    <xf numFmtId="166" fontId="9" fillId="4" borderId="0" xfId="0" applyNumberFormat="1" applyFont="1" applyFill="1" applyBorder="1" applyAlignment="1">
      <alignment horizontal="right" vertical="center" wrapText="1" indent="1"/>
    </xf>
    <xf numFmtId="3" fontId="2" fillId="6" borderId="0" xfId="0" applyNumberFormat="1" applyFont="1" applyFill="1"/>
    <xf numFmtId="0" fontId="2" fillId="6" borderId="0" xfId="0" applyFont="1" applyFill="1"/>
    <xf numFmtId="3" fontId="2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5" fillId="6" borderId="0" xfId="0" applyFont="1" applyFill="1"/>
    <xf numFmtId="0" fontId="2" fillId="6" borderId="0" xfId="0" applyFont="1" applyFill="1" applyAlignment="1">
      <alignment horizontal="center"/>
    </xf>
    <xf numFmtId="3" fontId="2" fillId="6" borderId="0" xfId="0" applyNumberFormat="1" applyFont="1" applyFill="1" applyAlignment="1">
      <alignment wrapText="1"/>
    </xf>
    <xf numFmtId="0" fontId="2" fillId="6" borderId="0" xfId="0" applyFont="1" applyFill="1" applyAlignment="1">
      <alignment wrapText="1"/>
    </xf>
    <xf numFmtId="3" fontId="2" fillId="6" borderId="0" xfId="0" applyNumberFormat="1" applyFont="1" applyFill="1" applyAlignment="1">
      <alignment horizontal="center" wrapText="1"/>
    </xf>
    <xf numFmtId="0" fontId="2" fillId="6" borderId="0" xfId="0" applyFont="1" applyFill="1" applyAlignment="1">
      <alignment horizontal="left" vertical="center" wrapText="1" indent="1"/>
    </xf>
    <xf numFmtId="43" fontId="2" fillId="6" borderId="0" xfId="0" applyNumberFormat="1" applyFont="1" applyFill="1" applyAlignment="1">
      <alignment vertical="center" wrapText="1"/>
    </xf>
    <xf numFmtId="3" fontId="2" fillId="6" borderId="0" xfId="0" applyNumberFormat="1" applyFont="1" applyFill="1" applyAlignment="1">
      <alignment horizontal="center" vertical="center" wrapText="1"/>
    </xf>
    <xf numFmtId="3" fontId="2" fillId="6" borderId="2" xfId="0" applyNumberFormat="1" applyFont="1" applyFill="1" applyBorder="1" applyAlignment="1">
      <alignment wrapText="1"/>
    </xf>
    <xf numFmtId="0" fontId="2" fillId="6" borderId="2" xfId="0" applyFont="1" applyFill="1" applyBorder="1" applyAlignment="1">
      <alignment horizontal="left" vertical="center" wrapText="1" indent="1"/>
    </xf>
    <xf numFmtId="43" fontId="2" fillId="6" borderId="2" xfId="0" applyNumberFormat="1" applyFont="1" applyFill="1" applyBorder="1" applyAlignment="1">
      <alignment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 indent="2"/>
    </xf>
    <xf numFmtId="0" fontId="11" fillId="6" borderId="2" xfId="0" applyFont="1" applyFill="1" applyBorder="1" applyAlignment="1">
      <alignment horizontal="left" vertical="center" wrapText="1" indent="2"/>
    </xf>
    <xf numFmtId="0" fontId="5" fillId="6" borderId="0" xfId="0" applyFont="1" applyFill="1" applyAlignment="1">
      <alignment horizontal="left" vertical="center" wrapText="1" indent="1"/>
    </xf>
    <xf numFmtId="166" fontId="6" fillId="5" borderId="0" xfId="0" applyNumberFormat="1" applyFont="1" applyFill="1" applyAlignment="1">
      <alignment horizontal="right" vertical="center" wrapText="1" indent="1"/>
    </xf>
    <xf numFmtId="0" fontId="1" fillId="0" borderId="0" xfId="1"/>
    <xf numFmtId="166" fontId="2" fillId="4" borderId="0" xfId="0" applyNumberFormat="1" applyFont="1" applyFill="1" applyAlignment="1">
      <alignment horizontal="righ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9D9D9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4079B5-2C80-48C6-ADA7-F9065BBF6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Profit%20and%20Loss/Non-Profit/Nonprofit%20Profit%20and%20Loss%20Statement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profit Profit and Loss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E2EF-2833-4B83-BB4F-3D3A89312B95}">
  <dimension ref="A1:F64"/>
  <sheetViews>
    <sheetView tabSelected="1" topLeftCell="A43" workbookViewId="0">
      <selection activeCell="B8" sqref="B8"/>
    </sheetView>
  </sheetViews>
  <sheetFormatPr defaultRowHeight="13.8" x14ac:dyDescent="0.25"/>
  <cols>
    <col min="1" max="1" width="5.77734375" style="1" customWidth="1"/>
    <col min="2" max="2" width="61.109375" style="2" customWidth="1"/>
    <col min="3" max="3" width="4" style="2" customWidth="1"/>
    <col min="4" max="4" width="16.44140625" style="1" customWidth="1"/>
    <col min="5" max="5" width="12" style="3" customWidth="1"/>
    <col min="6" max="6" width="5.77734375" style="3" customWidth="1"/>
    <col min="7" max="7" width="4.21875" style="4" customWidth="1"/>
    <col min="8" max="16384" width="8.88671875" style="4"/>
  </cols>
  <sheetData>
    <row r="1" spans="1:6" x14ac:dyDescent="0.25">
      <c r="A1" s="45"/>
      <c r="B1" s="46"/>
      <c r="C1" s="46"/>
      <c r="D1" s="45"/>
      <c r="E1" s="47"/>
      <c r="F1" s="47"/>
    </row>
    <row r="2" spans="1:6" ht="27.6" x14ac:dyDescent="0.25">
      <c r="A2" s="48"/>
      <c r="B2" s="49" t="s">
        <v>41</v>
      </c>
      <c r="C2" s="49"/>
      <c r="D2" s="49"/>
      <c r="E2" s="49"/>
      <c r="F2" s="50"/>
    </row>
    <row r="3" spans="1:6" x14ac:dyDescent="0.25">
      <c r="A3" s="46"/>
      <c r="B3" s="51"/>
      <c r="C3" s="51"/>
      <c r="D3" s="46"/>
      <c r="E3" s="52"/>
      <c r="F3" s="52"/>
    </row>
    <row r="4" spans="1:6" ht="15" x14ac:dyDescent="0.25">
      <c r="A4" s="28"/>
      <c r="B4" s="29" t="s">
        <v>0</v>
      </c>
      <c r="C4" s="29"/>
      <c r="D4" s="28"/>
      <c r="E4" s="30"/>
      <c r="F4" s="30"/>
    </row>
    <row r="5" spans="1:6" x14ac:dyDescent="0.25">
      <c r="A5" s="5"/>
      <c r="B5" s="6"/>
      <c r="C5" s="6"/>
      <c r="D5" s="7" t="s">
        <v>24</v>
      </c>
      <c r="E5" s="8" t="s">
        <v>25</v>
      </c>
      <c r="F5" s="8"/>
    </row>
    <row r="6" spans="1:6" x14ac:dyDescent="0.25">
      <c r="A6" s="9"/>
      <c r="B6" s="10" t="s">
        <v>30</v>
      </c>
      <c r="C6" s="10"/>
      <c r="D6" s="11"/>
      <c r="E6" s="12"/>
      <c r="F6" s="12"/>
    </row>
    <row r="7" spans="1:6" ht="6" customHeight="1" x14ac:dyDescent="0.25">
      <c r="A7" s="13"/>
      <c r="B7" s="14"/>
      <c r="C7" s="14"/>
      <c r="D7" s="15"/>
      <c r="E7" s="16"/>
      <c r="F7" s="16"/>
    </row>
    <row r="8" spans="1:6" x14ac:dyDescent="0.25">
      <c r="A8" s="13"/>
      <c r="B8" s="17" t="s">
        <v>26</v>
      </c>
      <c r="C8" s="18"/>
      <c r="D8" s="19">
        <v>86000</v>
      </c>
      <c r="E8" s="20">
        <f>IF(OR(D8=0,$D$14=0),"-",D8/$D$14)</f>
        <v>0.3628691983122363</v>
      </c>
      <c r="F8" s="20"/>
    </row>
    <row r="9" spans="1:6" x14ac:dyDescent="0.25">
      <c r="A9" s="13"/>
      <c r="B9" s="17" t="s">
        <v>27</v>
      </c>
      <c r="C9" s="18"/>
      <c r="D9" s="19">
        <v>124000</v>
      </c>
      <c r="E9" s="20">
        <f>IF(OR(D9=0,$D$14=0),"-",D9/$D$14)</f>
        <v>0.52320675105485237</v>
      </c>
      <c r="F9" s="20"/>
    </row>
    <row r="10" spans="1:6" x14ac:dyDescent="0.25">
      <c r="A10" s="13"/>
      <c r="B10" s="17" t="s">
        <v>46</v>
      </c>
      <c r="C10" s="18"/>
      <c r="D10" s="19">
        <v>25000</v>
      </c>
      <c r="E10" s="20">
        <f>IF(OR(D10=0,$D$14=0),"-",D10/$D$14)</f>
        <v>0.10548523206751055</v>
      </c>
      <c r="F10" s="20"/>
    </row>
    <row r="11" spans="1:6" x14ac:dyDescent="0.25">
      <c r="A11" s="13"/>
      <c r="B11" s="17" t="s">
        <v>3</v>
      </c>
      <c r="C11" s="18"/>
      <c r="D11" s="19">
        <v>1000</v>
      </c>
      <c r="E11" s="20">
        <f>IF(OR(D11=0,$D$14=0),"-",D11/$D$14)</f>
        <v>4.2194092827004216E-3</v>
      </c>
      <c r="F11" s="20"/>
    </row>
    <row r="12" spans="1:6" x14ac:dyDescent="0.25">
      <c r="A12" s="13"/>
      <c r="B12" s="17" t="s">
        <v>3</v>
      </c>
      <c r="C12" s="18"/>
      <c r="D12" s="19">
        <v>1000</v>
      </c>
      <c r="E12" s="20">
        <f>IF(OR(D12=0,$D$14=0),"-",D12/$D$14)</f>
        <v>4.2194092827004216E-3</v>
      </c>
      <c r="F12" s="20"/>
    </row>
    <row r="13" spans="1:6" ht="6" customHeight="1" x14ac:dyDescent="0.25">
      <c r="A13" s="13"/>
      <c r="B13" s="18"/>
      <c r="C13" s="18"/>
      <c r="D13" s="21"/>
      <c r="E13" s="20"/>
      <c r="F13" s="20"/>
    </row>
    <row r="14" spans="1:6" x14ac:dyDescent="0.25">
      <c r="A14" s="9"/>
      <c r="B14" s="22" t="s">
        <v>31</v>
      </c>
      <c r="C14" s="22"/>
      <c r="D14" s="23">
        <f>SUM(D8:D12)</f>
        <v>237000</v>
      </c>
      <c r="E14" s="24">
        <f>IF(OR(D14=0,$D$14=0),"-",D14/$D$14)</f>
        <v>1</v>
      </c>
      <c r="F14" s="24"/>
    </row>
    <row r="15" spans="1:6" ht="6" customHeight="1" x14ac:dyDescent="0.25">
      <c r="A15" s="53"/>
      <c r="B15" s="63"/>
      <c r="C15" s="63"/>
      <c r="D15" s="57"/>
      <c r="E15" s="58"/>
      <c r="F15" s="58"/>
    </row>
    <row r="16" spans="1:6" x14ac:dyDescent="0.25">
      <c r="A16" s="9"/>
      <c r="B16" s="10" t="s">
        <v>1</v>
      </c>
      <c r="C16" s="10"/>
      <c r="D16" s="25"/>
      <c r="E16" s="12"/>
      <c r="F16" s="12"/>
    </row>
    <row r="17" spans="1:6" ht="6" customHeight="1" x14ac:dyDescent="0.25">
      <c r="A17" s="13"/>
      <c r="B17" s="14"/>
      <c r="C17" s="14"/>
      <c r="D17" s="21"/>
      <c r="E17" s="16"/>
      <c r="F17" s="16"/>
    </row>
    <row r="18" spans="1:6" x14ac:dyDescent="0.25">
      <c r="A18" s="13"/>
      <c r="B18" s="17" t="s">
        <v>28</v>
      </c>
      <c r="C18" s="18"/>
      <c r="D18" s="19">
        <v>2500</v>
      </c>
      <c r="E18" s="20">
        <f>IF(OR(D18=0,$D$24=0),"-",D18/$D$24)</f>
        <v>0.20833333333333334</v>
      </c>
      <c r="F18" s="20"/>
    </row>
    <row r="19" spans="1:6" x14ac:dyDescent="0.25">
      <c r="A19" s="13"/>
      <c r="B19" s="17" t="s">
        <v>43</v>
      </c>
      <c r="C19" s="18"/>
      <c r="D19" s="19">
        <v>4500</v>
      </c>
      <c r="E19" s="20">
        <f>IF(OR(D19=0,$D$24=0),"-",D19/$D$24)</f>
        <v>0.375</v>
      </c>
      <c r="F19" s="20"/>
    </row>
    <row r="20" spans="1:6" x14ac:dyDescent="0.25">
      <c r="A20" s="13"/>
      <c r="B20" s="17" t="s">
        <v>2</v>
      </c>
      <c r="C20" s="18"/>
      <c r="D20" s="19">
        <v>1800</v>
      </c>
      <c r="E20" s="20">
        <f>IF(OR(D20=0,$D$24=0),"-",D20/$D$24)</f>
        <v>0.15</v>
      </c>
      <c r="F20" s="20"/>
    </row>
    <row r="21" spans="1:6" x14ac:dyDescent="0.25">
      <c r="A21" s="13"/>
      <c r="B21" s="17" t="s">
        <v>29</v>
      </c>
      <c r="C21" s="18"/>
      <c r="D21" s="19">
        <v>2200</v>
      </c>
      <c r="E21" s="20">
        <f>IF(OR(D21=0,$D$24=0),"-",D21/$D$24)</f>
        <v>0.18333333333333332</v>
      </c>
      <c r="F21" s="20"/>
    </row>
    <row r="22" spans="1:6" x14ac:dyDescent="0.25">
      <c r="A22" s="13"/>
      <c r="B22" s="17" t="s">
        <v>3</v>
      </c>
      <c r="C22" s="18"/>
      <c r="D22" s="19">
        <v>1000</v>
      </c>
      <c r="E22" s="20">
        <f t="shared" ref="E22" si="0">IF(OR(D22=0,$D$24=0),"-",D22/$D$24)</f>
        <v>8.3333333333333329E-2</v>
      </c>
      <c r="F22" s="20"/>
    </row>
    <row r="23" spans="1:6" ht="6" customHeight="1" x14ac:dyDescent="0.25">
      <c r="A23" s="13"/>
      <c r="B23" s="18"/>
      <c r="C23" s="18"/>
      <c r="D23" s="21"/>
      <c r="E23" s="20"/>
      <c r="F23" s="20"/>
    </row>
    <row r="24" spans="1:6" x14ac:dyDescent="0.25">
      <c r="A24" s="9"/>
      <c r="B24" s="22" t="s">
        <v>4</v>
      </c>
      <c r="C24" s="22"/>
      <c r="D24" s="23">
        <f>SUM(D18:D22)</f>
        <v>12000</v>
      </c>
      <c r="E24" s="24">
        <f>IF(OR(D24=0,$D$24=0),"-",D24/$D$24)</f>
        <v>1</v>
      </c>
      <c r="F24" s="24"/>
    </row>
    <row r="25" spans="1:6" ht="6" customHeight="1" thickBot="1" x14ac:dyDescent="0.3">
      <c r="A25" s="59"/>
      <c r="B25" s="60"/>
      <c r="C25" s="60"/>
      <c r="D25" s="61"/>
      <c r="E25" s="62"/>
      <c r="F25" s="62"/>
    </row>
    <row r="26" spans="1:6" ht="15.6" thickTop="1" x14ac:dyDescent="0.25">
      <c r="A26" s="41"/>
      <c r="B26" s="42" t="s">
        <v>5</v>
      </c>
      <c r="C26" s="42"/>
      <c r="D26" s="44">
        <f>D14+D24</f>
        <v>249000</v>
      </c>
      <c r="E26" s="43">
        <f>IF(OR(D26=0,$D$26=0),"-",D26/$D$26)</f>
        <v>1</v>
      </c>
      <c r="F26" s="43"/>
    </row>
    <row r="27" spans="1:6" ht="19.8" customHeight="1" x14ac:dyDescent="0.25">
      <c r="A27" s="53"/>
      <c r="B27" s="56"/>
      <c r="C27" s="56"/>
      <c r="D27" s="57"/>
      <c r="E27" s="58"/>
      <c r="F27" s="58"/>
    </row>
    <row r="28" spans="1:6" ht="15" x14ac:dyDescent="0.25">
      <c r="A28" s="31"/>
      <c r="B28" s="32" t="s">
        <v>6</v>
      </c>
      <c r="C28" s="32"/>
      <c r="D28" s="33"/>
      <c r="E28" s="31"/>
      <c r="F28" s="31"/>
    </row>
    <row r="29" spans="1:6" ht="6" customHeight="1" x14ac:dyDescent="0.25">
      <c r="A29" s="53"/>
      <c r="B29" s="56"/>
      <c r="C29" s="56"/>
      <c r="D29" s="57"/>
      <c r="E29" s="58"/>
      <c r="F29" s="58"/>
    </row>
    <row r="30" spans="1:6" x14ac:dyDescent="0.25">
      <c r="A30" s="9"/>
      <c r="B30" s="10" t="s">
        <v>7</v>
      </c>
      <c r="C30" s="10"/>
      <c r="D30" s="25"/>
      <c r="E30" s="12"/>
      <c r="F30" s="12"/>
    </row>
    <row r="31" spans="1:6" x14ac:dyDescent="0.25">
      <c r="A31" s="13"/>
      <c r="B31" s="40" t="s">
        <v>8</v>
      </c>
      <c r="C31" s="26"/>
      <c r="D31" s="21"/>
      <c r="E31" s="16"/>
      <c r="F31" s="16"/>
    </row>
    <row r="32" spans="1:6" x14ac:dyDescent="0.25">
      <c r="A32" s="13"/>
      <c r="B32" s="17" t="s">
        <v>9</v>
      </c>
      <c r="C32" s="18"/>
      <c r="D32" s="19">
        <v>1000</v>
      </c>
      <c r="E32" s="20">
        <f>IF(OR(D32=0,$D$36=0),"-",D32/$D$36)</f>
        <v>0.7142857142857143</v>
      </c>
      <c r="F32" s="20"/>
    </row>
    <row r="33" spans="1:6" x14ac:dyDescent="0.25">
      <c r="A33" s="13"/>
      <c r="B33" s="17" t="s">
        <v>32</v>
      </c>
      <c r="C33" s="18"/>
      <c r="D33" s="19">
        <v>150</v>
      </c>
      <c r="E33" s="20">
        <f t="shared" ref="E33:E35" si="1">IF(OR(D33=0,$D$36=0),"-",D33/$D$36)</f>
        <v>0.10714285714285714</v>
      </c>
      <c r="F33" s="20"/>
    </row>
    <row r="34" spans="1:6" x14ac:dyDescent="0.25">
      <c r="A34" s="13"/>
      <c r="B34" s="17" t="s">
        <v>33</v>
      </c>
      <c r="C34" s="18"/>
      <c r="D34" s="19">
        <v>250</v>
      </c>
      <c r="E34" s="20">
        <f t="shared" si="1"/>
        <v>0.17857142857142858</v>
      </c>
      <c r="F34" s="20"/>
    </row>
    <row r="35" spans="1:6" x14ac:dyDescent="0.25">
      <c r="A35" s="13"/>
      <c r="B35" s="17"/>
      <c r="C35" s="18"/>
      <c r="D35" s="19"/>
      <c r="E35" s="20" t="str">
        <f t="shared" si="1"/>
        <v>-</v>
      </c>
      <c r="F35" s="20"/>
    </row>
    <row r="36" spans="1:6" x14ac:dyDescent="0.25">
      <c r="A36" s="13"/>
      <c r="B36" s="38" t="s">
        <v>11</v>
      </c>
      <c r="C36" s="26"/>
      <c r="D36" s="39">
        <f>SUM(D32:D35)</f>
        <v>1400</v>
      </c>
      <c r="E36" s="20">
        <f>IF(OR(D36=0,$D$36=0),"-",D36/$D$36)</f>
        <v>1</v>
      </c>
      <c r="F36" s="20"/>
    </row>
    <row r="37" spans="1:6" ht="6" customHeight="1" x14ac:dyDescent="0.25">
      <c r="A37" s="13"/>
      <c r="B37" s="18"/>
      <c r="C37" s="18"/>
      <c r="D37" s="21"/>
      <c r="E37" s="16"/>
      <c r="F37" s="16"/>
    </row>
    <row r="38" spans="1:6" x14ac:dyDescent="0.25">
      <c r="A38" s="13"/>
      <c r="B38" s="40" t="s">
        <v>18</v>
      </c>
      <c r="C38" s="26"/>
      <c r="D38" s="21"/>
      <c r="E38" s="16"/>
      <c r="F38" s="16"/>
    </row>
    <row r="39" spans="1:6" x14ac:dyDescent="0.25">
      <c r="A39" s="13"/>
      <c r="B39" s="17" t="s">
        <v>34</v>
      </c>
      <c r="C39" s="18"/>
      <c r="D39" s="19">
        <v>4000</v>
      </c>
      <c r="E39" s="20">
        <f>IF(OR(D39=0,$D$43=0),"-",D39/$D$43)</f>
        <v>0.48192771084337349</v>
      </c>
      <c r="F39" s="20"/>
    </row>
    <row r="40" spans="1:6" x14ac:dyDescent="0.25">
      <c r="A40" s="13"/>
      <c r="B40" s="17" t="s">
        <v>35</v>
      </c>
      <c r="C40" s="18"/>
      <c r="D40" s="19">
        <v>2500</v>
      </c>
      <c r="E40" s="20">
        <f t="shared" ref="E40:E42" si="2">IF(OR(D40=0,$D$43=0),"-",D40/$D$43)</f>
        <v>0.30120481927710846</v>
      </c>
      <c r="F40" s="20"/>
    </row>
    <row r="41" spans="1:6" x14ac:dyDescent="0.25">
      <c r="A41" s="13"/>
      <c r="B41" s="17" t="s">
        <v>36</v>
      </c>
      <c r="C41" s="18"/>
      <c r="D41" s="19">
        <v>1000</v>
      </c>
      <c r="E41" s="20">
        <f t="shared" si="2"/>
        <v>0.12048192771084337</v>
      </c>
      <c r="F41" s="20"/>
    </row>
    <row r="42" spans="1:6" x14ac:dyDescent="0.25">
      <c r="A42" s="13"/>
      <c r="B42" s="17" t="s">
        <v>37</v>
      </c>
      <c r="C42" s="18"/>
      <c r="D42" s="19">
        <v>800</v>
      </c>
      <c r="E42" s="20">
        <f t="shared" si="2"/>
        <v>9.6385542168674704E-2</v>
      </c>
      <c r="F42" s="20"/>
    </row>
    <row r="43" spans="1:6" x14ac:dyDescent="0.25">
      <c r="A43" s="13"/>
      <c r="B43" s="38" t="s">
        <v>40</v>
      </c>
      <c r="C43" s="26"/>
      <c r="D43" s="39">
        <f>SUM(D39:D42)</f>
        <v>8300</v>
      </c>
      <c r="E43" s="20">
        <f>IF(OR(D43=0,$D$43=0),"-",D43/$D$43)</f>
        <v>1</v>
      </c>
      <c r="F43" s="20"/>
    </row>
    <row r="44" spans="1:6" ht="6" customHeight="1" x14ac:dyDescent="0.25">
      <c r="A44" s="13"/>
      <c r="B44" s="27"/>
      <c r="C44" s="27"/>
      <c r="D44" s="21"/>
      <c r="E44" s="16"/>
      <c r="F44" s="16"/>
    </row>
    <row r="45" spans="1:6" x14ac:dyDescent="0.25">
      <c r="A45" s="13"/>
      <c r="B45" s="40" t="s">
        <v>45</v>
      </c>
      <c r="C45" s="26"/>
      <c r="D45" s="21"/>
      <c r="E45" s="16"/>
      <c r="F45" s="16"/>
    </row>
    <row r="46" spans="1:6" x14ac:dyDescent="0.25">
      <c r="A46" s="13"/>
      <c r="B46" s="17" t="s">
        <v>12</v>
      </c>
      <c r="C46" s="18"/>
      <c r="D46" s="19">
        <v>104000</v>
      </c>
      <c r="E46" s="20">
        <f>IF(OR(D46=0,$D$57=0),"-",D46/$D$57)</f>
        <v>0.54997355896351141</v>
      </c>
      <c r="F46" s="20"/>
    </row>
    <row r="47" spans="1:6" x14ac:dyDescent="0.25">
      <c r="A47" s="13"/>
      <c r="B47" s="17" t="s">
        <v>13</v>
      </c>
      <c r="C47" s="18"/>
      <c r="D47" s="19">
        <v>2500</v>
      </c>
      <c r="E47" s="20">
        <f>IF(OR(D47=0,$D$57=0),"-",D47/$D$57)</f>
        <v>1.3220518244315178E-2</v>
      </c>
      <c r="F47" s="20"/>
    </row>
    <row r="48" spans="1:6" x14ac:dyDescent="0.25">
      <c r="A48" s="13"/>
      <c r="B48" s="17" t="s">
        <v>14</v>
      </c>
      <c r="C48" s="18"/>
      <c r="D48" s="19">
        <v>36000</v>
      </c>
      <c r="E48" s="20">
        <f>IF(OR(D48=0,$D$57=0),"-",D48/$D$57)</f>
        <v>0.19037546271813854</v>
      </c>
      <c r="F48" s="20"/>
    </row>
    <row r="49" spans="1:6" x14ac:dyDescent="0.25">
      <c r="A49" s="13"/>
      <c r="B49" s="17" t="s">
        <v>15</v>
      </c>
      <c r="C49" s="18"/>
      <c r="D49" s="19">
        <v>25000</v>
      </c>
      <c r="E49" s="20">
        <f>IF(OR(D49=0,$D$57=0),"-",D49/$D$57)</f>
        <v>0.13220518244315177</v>
      </c>
      <c r="F49" s="20"/>
    </row>
    <row r="50" spans="1:6" x14ac:dyDescent="0.25">
      <c r="A50" s="13"/>
      <c r="B50" s="17" t="s">
        <v>16</v>
      </c>
      <c r="C50" s="18"/>
      <c r="D50" s="19">
        <v>14000</v>
      </c>
      <c r="E50" s="20">
        <f>IF(OR(D50=0,$D$57=0),"-",D50/$D$57)</f>
        <v>7.4034902168164995E-2</v>
      </c>
      <c r="F50" s="20"/>
    </row>
    <row r="51" spans="1:6" x14ac:dyDescent="0.25">
      <c r="A51" s="13"/>
      <c r="B51" s="17" t="s">
        <v>17</v>
      </c>
      <c r="C51" s="18"/>
      <c r="D51" s="19">
        <v>1000</v>
      </c>
      <c r="E51" s="20">
        <f>IF(OR(D51=0,$D$57=0),"-",D51/$D$57)</f>
        <v>5.2882072977260709E-3</v>
      </c>
      <c r="F51" s="20"/>
    </row>
    <row r="52" spans="1:6" x14ac:dyDescent="0.25">
      <c r="A52" s="13"/>
      <c r="B52" s="17" t="s">
        <v>38</v>
      </c>
      <c r="C52" s="18"/>
      <c r="D52" s="19">
        <v>2000</v>
      </c>
      <c r="E52" s="20">
        <f>IF(OR(D52=0,$D$57=0),"-",D52/$D$57)</f>
        <v>1.0576414595452142E-2</v>
      </c>
      <c r="F52" s="20"/>
    </row>
    <row r="53" spans="1:6" x14ac:dyDescent="0.25">
      <c r="A53" s="13"/>
      <c r="B53" s="17" t="s">
        <v>39</v>
      </c>
      <c r="C53" s="18"/>
      <c r="D53" s="19">
        <v>500</v>
      </c>
      <c r="E53" s="20">
        <f>IF(OR(D53=0,$D$57=0),"-",D53/$D$57)</f>
        <v>2.6441036488630354E-3</v>
      </c>
      <c r="F53" s="20"/>
    </row>
    <row r="54" spans="1:6" x14ac:dyDescent="0.25">
      <c r="A54" s="13"/>
      <c r="B54" s="17" t="s">
        <v>19</v>
      </c>
      <c r="C54" s="18"/>
      <c r="D54" s="19">
        <v>2500</v>
      </c>
      <c r="E54" s="20">
        <f>IF(OR(D54=0,$D$57=0),"-",D54/$D$57)</f>
        <v>1.3220518244315178E-2</v>
      </c>
      <c r="F54" s="20"/>
    </row>
    <row r="55" spans="1:6" x14ac:dyDescent="0.25">
      <c r="A55" s="13"/>
      <c r="B55" s="17" t="s">
        <v>20</v>
      </c>
      <c r="C55" s="18"/>
      <c r="D55" s="19">
        <v>1100</v>
      </c>
      <c r="E55" s="20">
        <f>IF(OR(D55=0,$D$57=0),"-",D55/$D$57)</f>
        <v>5.8170280274986779E-3</v>
      </c>
      <c r="F55" s="20"/>
    </row>
    <row r="56" spans="1:6" x14ac:dyDescent="0.25">
      <c r="A56" s="13"/>
      <c r="B56" s="17" t="s">
        <v>10</v>
      </c>
      <c r="C56" s="18"/>
      <c r="D56" s="19">
        <v>500</v>
      </c>
      <c r="E56" s="20">
        <f>IF(OR(D56=0,$D$57=0),"-",D56/$D$57)</f>
        <v>2.6441036488630354E-3</v>
      </c>
      <c r="F56" s="20"/>
    </row>
    <row r="57" spans="1:6" x14ac:dyDescent="0.25">
      <c r="A57" s="13"/>
      <c r="B57" s="38" t="s">
        <v>44</v>
      </c>
      <c r="C57" s="26"/>
      <c r="D57" s="39">
        <f>SUM(D46:D56)</f>
        <v>189100</v>
      </c>
      <c r="E57" s="20">
        <f>IF(OR(D57=0,$D$57=0),"-",D57/$D$57)</f>
        <v>1</v>
      </c>
      <c r="F57" s="20"/>
    </row>
    <row r="58" spans="1:6" ht="6" customHeight="1" x14ac:dyDescent="0.25">
      <c r="A58" s="13"/>
      <c r="B58" s="38"/>
      <c r="C58" s="26"/>
      <c r="D58" s="39"/>
      <c r="E58" s="20"/>
      <c r="F58" s="20"/>
    </row>
    <row r="59" spans="1:6" x14ac:dyDescent="0.25">
      <c r="A59" s="9"/>
      <c r="B59" s="22" t="s">
        <v>21</v>
      </c>
      <c r="C59" s="22"/>
      <c r="D59" s="23">
        <f>D36+D43+D57</f>
        <v>198800</v>
      </c>
      <c r="E59" s="24">
        <f>IF(OR(D59=0,$D$59=0),"-",D59/$D$59)</f>
        <v>1</v>
      </c>
      <c r="F59" s="24"/>
    </row>
    <row r="60" spans="1:6" ht="6" customHeight="1" thickBot="1" x14ac:dyDescent="0.3">
      <c r="A60" s="59"/>
      <c r="B60" s="64"/>
      <c r="C60" s="64"/>
      <c r="D60" s="61"/>
      <c r="E60" s="62"/>
      <c r="F60" s="62"/>
    </row>
    <row r="61" spans="1:6" ht="15.6" thickTop="1" x14ac:dyDescent="0.25">
      <c r="A61" s="41"/>
      <c r="B61" s="42" t="s">
        <v>22</v>
      </c>
      <c r="C61" s="42"/>
      <c r="D61" s="68">
        <f>D59</f>
        <v>198800</v>
      </c>
      <c r="E61" s="43">
        <f>IF(OR(D61=0,$D$61=0),"-",D61/$D$61)</f>
        <v>1</v>
      </c>
      <c r="F61" s="43"/>
    </row>
    <row r="62" spans="1:6" x14ac:dyDescent="0.25">
      <c r="A62" s="53"/>
      <c r="B62" s="65"/>
      <c r="C62" s="65"/>
      <c r="D62" s="57"/>
      <c r="E62" s="58"/>
      <c r="F62" s="58"/>
    </row>
    <row r="63" spans="1:6" ht="22.8" customHeight="1" x14ac:dyDescent="0.25">
      <c r="A63" s="34"/>
      <c r="B63" s="29" t="s">
        <v>23</v>
      </c>
      <c r="C63" s="35"/>
      <c r="D63" s="66">
        <f>D26-D61</f>
        <v>50200</v>
      </c>
      <c r="E63" s="36">
        <f>IF(OR(D63=0,$D$63=0),"-",D63/$D$63)</f>
        <v>1</v>
      </c>
      <c r="F63" s="37"/>
    </row>
    <row r="64" spans="1:6" ht="13.8" customHeight="1" x14ac:dyDescent="0.25">
      <c r="A64" s="53"/>
      <c r="B64" s="54"/>
      <c r="C64" s="54"/>
      <c r="D64" s="53"/>
      <c r="E64" s="55"/>
      <c r="F64" s="55"/>
    </row>
  </sheetData>
  <mergeCells count="1">
    <mergeCell ref="B2:E2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33B9-13D1-4E5C-89F6-47915F4A3880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67" t="s">
        <v>42</v>
      </c>
    </row>
  </sheetData>
  <hyperlinks>
    <hyperlink ref="B6" r:id="rId1" xr:uid="{63DB58C0-EF32-454A-A0DA-9EE221876CA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Daycare Profit and Loss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2022-03-25T19:41:57Z</cp:lastPrinted>
  <dcterms:created xsi:type="dcterms:W3CDTF">2022-03-25T18:29:05Z</dcterms:created>
  <dcterms:modified xsi:type="dcterms:W3CDTF">2022-03-25T19:48:12Z</dcterms:modified>
</cp:coreProperties>
</file>