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F DRIVE\ALL\ALEXY\excel dashboard templates\"/>
    </mc:Choice>
  </mc:AlternateContent>
  <bookViews>
    <workbookView xWindow="0" yWindow="0" windowWidth="20490" windowHeight="7755" tabRatio="500"/>
  </bookViews>
  <sheets>
    <sheet name="Retail Analysis Dashboard" sheetId="1" r:id="rId1"/>
    <sheet name="Retail Analysis Chain Data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" i="2" l="1"/>
  <c r="P5" i="2"/>
  <c r="P6" i="2"/>
  <c r="P7" i="2"/>
  <c r="P8" i="2"/>
  <c r="P9" i="2"/>
  <c r="P10" i="2"/>
  <c r="P11" i="2"/>
  <c r="P12" i="2"/>
  <c r="C21" i="2"/>
  <c r="D21" i="2"/>
  <c r="E21" i="2"/>
  <c r="F21" i="2"/>
  <c r="G21" i="2"/>
  <c r="H21" i="2"/>
  <c r="I21" i="2"/>
  <c r="J21" i="2"/>
  <c r="K21" i="2"/>
  <c r="K20" i="2"/>
  <c r="J15" i="2"/>
  <c r="C15" i="2"/>
  <c r="D15" i="2"/>
  <c r="E15" i="2"/>
  <c r="F15" i="2"/>
  <c r="G15" i="2"/>
  <c r="H15" i="2"/>
  <c r="I15" i="2"/>
  <c r="K15" i="2"/>
  <c r="J16" i="2"/>
  <c r="I16" i="2"/>
  <c r="H16" i="2"/>
  <c r="G16" i="2"/>
  <c r="F16" i="2"/>
  <c r="E16" i="2"/>
  <c r="D16" i="2"/>
  <c r="C16" i="2"/>
  <c r="K16" i="2"/>
</calcChain>
</file>

<file path=xl/sharedStrings.xml><?xml version="1.0" encoding="utf-8"?>
<sst xmlns="http://schemas.openxmlformats.org/spreadsheetml/2006/main" count="79" uniqueCount="56">
  <si>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</si>
  <si>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</si>
  <si>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</si>
  <si>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</si>
  <si>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</si>
  <si>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</si>
  <si>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</si>
  <si>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</si>
  <si>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</si>
  <si>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</si>
  <si>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</si>
  <si>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</si>
  <si>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PRODUCT NAME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</si>
  <si>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</si>
  <si>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</si>
  <si>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</si>
  <si>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</si>
  <si>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</si>
  <si>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</si>
  <si>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</si>
  <si>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</si>
  <si>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DAYS</t>
  </si>
  <si>
    <t>GOAL</t>
  </si>
  <si>
    <t>NEW</t>
  </si>
  <si>
    <t>EXISTING</t>
  </si>
  <si>
    <t>ALL</t>
  </si>
  <si>
    <t>PERCENTAGE</t>
  </si>
  <si>
    <t>WIN / LOSS</t>
  </si>
  <si>
    <t>WIN</t>
  </si>
  <si>
    <t>LOSS</t>
  </si>
  <si>
    <t>STOCK BREAKDOWN</t>
  </si>
  <si>
    <t>STOCK PER MONTH</t>
  </si>
  <si>
    <t>ANNUAL STOCK</t>
  </si>
  <si>
    <t>INVENTORY</t>
  </si>
  <si>
    <t>INVENTORY BREAKDOWN</t>
  </si>
  <si>
    <t>DELIVERY SCOPE</t>
  </si>
  <si>
    <t>RETAIL ANALYSIS DASHBOARD</t>
  </si>
  <si>
    <t>RETAIL ANALYSIS DASHBOARD DATA</t>
  </si>
  <si>
    <t>SALES REP</t>
  </si>
  <si>
    <t>REP 1</t>
  </si>
  <si>
    <t>REP 2</t>
  </si>
  <si>
    <t>REP 3</t>
  </si>
  <si>
    <t>REP 4</t>
  </si>
  <si>
    <t>REP 5</t>
  </si>
  <si>
    <t>REP 6</t>
  </si>
  <si>
    <t>REP 7</t>
  </si>
  <si>
    <t>REP 8</t>
  </si>
  <si>
    <t>Q1</t>
  </si>
  <si>
    <t>Q2</t>
  </si>
  <si>
    <t>Q3</t>
  </si>
  <si>
    <t>Q4</t>
  </si>
  <si>
    <t>TOTAL</t>
  </si>
  <si>
    <t>UNITS SOLD PER REP BY QUARTER</t>
  </si>
  <si>
    <t>TOTAL UNITS SOLD BY QUARTER</t>
  </si>
  <si>
    <t>UNITS SOLD BY REP</t>
  </si>
  <si>
    <t>UNITS SOLD PER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</si>
</sst>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0"/>
      <color theme="0"/>
      <name val="Arial"/>
    </font>
    <font>
      <sz val="10"/>
      <color theme="1"/>
      <name val="Arial"/>
    </font>
    <font>
      <b/>
      <sz val="12"/>
      <color theme="0"/>
      <name val="Arial"/>
    </font>
    <font>
      <sz val="18"/>
      <color theme="1"/>
      <name val="Calibri"/>
      <family val="2"/>
      <scheme val="minor"/>
    </font>
    <font>
      <sz val="18"/>
      <color theme="1"/>
      <name val="Arial"/>
    </font>
    <font>
      <b/>
      <sz val="18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Arial"/>
    </font>
    <font>
      <b/>
      <sz val="10"/>
      <color theme="1"/>
      <name val="Arial"/>
    </font>
  </fonts>
  <fills count="1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  <border>
      <left/>
      <right/>
      <top/>
      <bottom style="thin">
        <color theme="8" tint="0.59999389629810485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5" fillId="2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indent="1"/>
    </xf>
    <xf numFmtId="164" fontId="4" fillId="0" borderId="1" xfId="0" applyNumberFormat="1" applyFont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9" fontId="4" fillId="0" borderId="1" xfId="1" applyFont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indent="1"/>
    </xf>
    <xf numFmtId="0" fontId="0" fillId="0" borderId="0" xfId="0" applyBorder="1"/>
    <xf numFmtId="0" fontId="6" fillId="0" borderId="0" xfId="0" applyFont="1" applyBorder="1"/>
    <xf numFmtId="0" fontId="7" fillId="0" borderId="0" xfId="0" applyFont="1" applyBorder="1"/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 indent="1"/>
    </xf>
    <xf numFmtId="3" fontId="11" fillId="0" borderId="1" xfId="0" applyNumberFormat="1" applyFont="1" applyBorder="1" applyAlignment="1">
      <alignment horizontal="right" vertical="center" indent="1"/>
    </xf>
    <xf numFmtId="0" fontId="12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6" fillId="12" borderId="0" xfId="0" applyFont="1" applyFill="1" applyBorder="1"/>
    <xf numFmtId="0" fontId="7" fillId="12" borderId="0" xfId="0" applyFont="1" applyFill="1" applyBorder="1"/>
    <xf numFmtId="0" fontId="0" fillId="12" borderId="0" xfId="0" applyFill="1" applyBorder="1"/>
    <xf numFmtId="0" fontId="5" fillId="13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indent="1"/>
    </xf>
    <xf numFmtId="0" fontId="5" fillId="11" borderId="2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0" fontId="5" fillId="14" borderId="5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left" vertical="center" indent="1"/>
    </xf>
    <xf numFmtId="0" fontId="5" fillId="8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/>
    </xf>
  </cellXfs>
  <cellStyles count="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'Retail Analysis Chain Data'!$B$4</c:f>
              <c:strCache>
                <c:ptCount val="1"/>
                <c:pt idx="0">
                  <c:v>ITEM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Analysis Chain Data'!$C$3:$O$3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'Retail Analysis Chain Data'!$C$4:$O$4</c:f>
              <c:numCache>
                <c:formatCode>#,##0</c:formatCode>
                <c:ptCount val="13"/>
                <c:pt idx="1">
                  <c:v>472</c:v>
                </c:pt>
                <c:pt idx="2">
                  <c:v>2447</c:v>
                </c:pt>
                <c:pt idx="3">
                  <c:v>2465</c:v>
                </c:pt>
                <c:pt idx="4">
                  <c:v>2350</c:v>
                </c:pt>
                <c:pt idx="5">
                  <c:v>1628</c:v>
                </c:pt>
                <c:pt idx="6">
                  <c:v>965</c:v>
                </c:pt>
                <c:pt idx="7">
                  <c:v>292</c:v>
                </c:pt>
                <c:pt idx="8">
                  <c:v>259</c:v>
                </c:pt>
                <c:pt idx="9">
                  <c:v>2333</c:v>
                </c:pt>
                <c:pt idx="10">
                  <c:v>784</c:v>
                </c:pt>
                <c:pt idx="11">
                  <c:v>1847</c:v>
                </c:pt>
                <c:pt idx="12">
                  <c:v>2482</c:v>
                </c:pt>
              </c:numCache>
            </c:numRef>
          </c:val>
        </c:ser>
        <c:ser>
          <c:idx val="1"/>
          <c:order val="1"/>
          <c:tx>
            <c:strRef>
              <c:f>'Retail Analysis Chain Data'!$B$5</c:f>
              <c:strCache>
                <c:ptCount val="1"/>
                <c:pt idx="0">
                  <c:v>ITEM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Analysis Chain Data'!$C$3:$O$3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'Retail Analysis Chain Data'!$C$5:$O$5</c:f>
              <c:numCache>
                <c:formatCode>#,##0</c:formatCode>
                <c:ptCount val="13"/>
                <c:pt idx="1">
                  <c:v>191</c:v>
                </c:pt>
                <c:pt idx="2">
                  <c:v>320</c:v>
                </c:pt>
                <c:pt idx="3">
                  <c:v>931</c:v>
                </c:pt>
                <c:pt idx="4">
                  <c:v>458</c:v>
                </c:pt>
                <c:pt idx="5">
                  <c:v>628</c:v>
                </c:pt>
                <c:pt idx="6">
                  <c:v>555</c:v>
                </c:pt>
                <c:pt idx="7">
                  <c:v>229</c:v>
                </c:pt>
                <c:pt idx="8">
                  <c:v>150</c:v>
                </c:pt>
                <c:pt idx="9">
                  <c:v>453</c:v>
                </c:pt>
                <c:pt idx="10">
                  <c:v>577</c:v>
                </c:pt>
                <c:pt idx="11">
                  <c:v>201</c:v>
                </c:pt>
                <c:pt idx="12">
                  <c:v>452</c:v>
                </c:pt>
              </c:numCache>
            </c:numRef>
          </c:val>
        </c:ser>
        <c:ser>
          <c:idx val="2"/>
          <c:order val="2"/>
          <c:tx>
            <c:strRef>
              <c:f>'Retail Analysis Chain Data'!$B$6</c:f>
              <c:strCache>
                <c:ptCount val="1"/>
                <c:pt idx="0">
                  <c:v>ITEM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'Retail Analysis Chain Data'!$C$3:$O$3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'Retail Analysis Chain Data'!$C$6:$O$6</c:f>
              <c:numCache>
                <c:formatCode>#,##0</c:formatCode>
                <c:ptCount val="13"/>
                <c:pt idx="1">
                  <c:v>2220</c:v>
                </c:pt>
                <c:pt idx="2">
                  <c:v>1800</c:v>
                </c:pt>
                <c:pt idx="3">
                  <c:v>999</c:v>
                </c:pt>
                <c:pt idx="4">
                  <c:v>2150</c:v>
                </c:pt>
                <c:pt idx="5">
                  <c:v>1952</c:v>
                </c:pt>
                <c:pt idx="6">
                  <c:v>2722</c:v>
                </c:pt>
                <c:pt idx="7">
                  <c:v>1281</c:v>
                </c:pt>
                <c:pt idx="8">
                  <c:v>1639</c:v>
                </c:pt>
                <c:pt idx="9">
                  <c:v>2139</c:v>
                </c:pt>
                <c:pt idx="10">
                  <c:v>1801</c:v>
                </c:pt>
                <c:pt idx="11">
                  <c:v>1118</c:v>
                </c:pt>
                <c:pt idx="12">
                  <c:v>2604</c:v>
                </c:pt>
              </c:numCache>
            </c:numRef>
          </c:val>
        </c:ser>
        <c:ser>
          <c:idx val="3"/>
          <c:order val="3"/>
          <c:tx>
            <c:strRef>
              <c:f>'Retail Analysis Chain Data'!$B$7</c:f>
              <c:strCache>
                <c:ptCount val="1"/>
                <c:pt idx="0">
                  <c:v>ITEM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'Retail Analysis Chain Data'!$C$3:$O$3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'Retail Analysis Chain Data'!$C$7:$O$7</c:f>
              <c:numCache>
                <c:formatCode>#,##0</c:formatCode>
                <c:ptCount val="13"/>
                <c:pt idx="1">
                  <c:v>394</c:v>
                </c:pt>
                <c:pt idx="2">
                  <c:v>586</c:v>
                </c:pt>
                <c:pt idx="3">
                  <c:v>606</c:v>
                </c:pt>
                <c:pt idx="4">
                  <c:v>994</c:v>
                </c:pt>
                <c:pt idx="5">
                  <c:v>390</c:v>
                </c:pt>
                <c:pt idx="6">
                  <c:v>426</c:v>
                </c:pt>
                <c:pt idx="7">
                  <c:v>531</c:v>
                </c:pt>
                <c:pt idx="8">
                  <c:v>230</c:v>
                </c:pt>
                <c:pt idx="9">
                  <c:v>331</c:v>
                </c:pt>
                <c:pt idx="10">
                  <c:v>883</c:v>
                </c:pt>
                <c:pt idx="11">
                  <c:v>84</c:v>
                </c:pt>
                <c:pt idx="12">
                  <c:v>347</c:v>
                </c:pt>
              </c:numCache>
            </c:numRef>
          </c:val>
        </c:ser>
        <c:ser>
          <c:idx val="4"/>
          <c:order val="4"/>
          <c:tx>
            <c:strRef>
              <c:f>'Retail Analysis Chain Data'!$B$8</c:f>
              <c:strCache>
                <c:ptCount val="1"/>
                <c:pt idx="0">
                  <c:v>ITEM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'Retail Analysis Chain Data'!$C$3:$O$3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'Retail Analysis Chain Data'!$C$8:$O$8</c:f>
              <c:numCache>
                <c:formatCode>#,##0</c:formatCode>
                <c:ptCount val="13"/>
                <c:pt idx="1">
                  <c:v>2347</c:v>
                </c:pt>
                <c:pt idx="2">
                  <c:v>466</c:v>
                </c:pt>
                <c:pt idx="3">
                  <c:v>2323</c:v>
                </c:pt>
                <c:pt idx="4">
                  <c:v>2559</c:v>
                </c:pt>
                <c:pt idx="5">
                  <c:v>2822</c:v>
                </c:pt>
                <c:pt idx="6">
                  <c:v>836</c:v>
                </c:pt>
                <c:pt idx="7">
                  <c:v>2545</c:v>
                </c:pt>
                <c:pt idx="8">
                  <c:v>504</c:v>
                </c:pt>
                <c:pt idx="9">
                  <c:v>2396</c:v>
                </c:pt>
                <c:pt idx="10">
                  <c:v>1064</c:v>
                </c:pt>
                <c:pt idx="11">
                  <c:v>2295</c:v>
                </c:pt>
                <c:pt idx="12">
                  <c:v>2006</c:v>
                </c:pt>
              </c:numCache>
            </c:numRef>
          </c:val>
        </c:ser>
        <c:ser>
          <c:idx val="5"/>
          <c:order val="5"/>
          <c:tx>
            <c:strRef>
              <c:f>'Retail Analysis Chain Data'!$B$9</c:f>
              <c:strCache>
                <c:ptCount val="1"/>
                <c:pt idx="0">
                  <c:v>ITEM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'Retail Analysis Chain Data'!$C$3:$O$3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'Retail Analysis Chain Data'!$C$9:$O$9</c:f>
              <c:numCache>
                <c:formatCode>#,##0</c:formatCode>
                <c:ptCount val="13"/>
                <c:pt idx="1">
                  <c:v>2014</c:v>
                </c:pt>
                <c:pt idx="2">
                  <c:v>1869</c:v>
                </c:pt>
                <c:pt idx="3">
                  <c:v>2035</c:v>
                </c:pt>
                <c:pt idx="4">
                  <c:v>2344</c:v>
                </c:pt>
                <c:pt idx="5">
                  <c:v>1818</c:v>
                </c:pt>
                <c:pt idx="6">
                  <c:v>1601</c:v>
                </c:pt>
                <c:pt idx="7">
                  <c:v>2663</c:v>
                </c:pt>
                <c:pt idx="8">
                  <c:v>1750</c:v>
                </c:pt>
                <c:pt idx="9">
                  <c:v>944</c:v>
                </c:pt>
                <c:pt idx="10">
                  <c:v>2097</c:v>
                </c:pt>
                <c:pt idx="11">
                  <c:v>2755</c:v>
                </c:pt>
                <c:pt idx="12">
                  <c:v>2687</c:v>
                </c:pt>
              </c:numCache>
            </c:numRef>
          </c:val>
        </c:ser>
        <c:ser>
          <c:idx val="6"/>
          <c:order val="6"/>
          <c:tx>
            <c:strRef>
              <c:f>'Retail Analysis Chain Data'!$B$10</c:f>
              <c:strCache>
                <c:ptCount val="1"/>
                <c:pt idx="0">
                  <c:v>ITEM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'Retail Analysis Chain Data'!$C$3:$O$3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'Retail Analysis Chain Data'!$C$10:$O$10</c:f>
              <c:numCache>
                <c:formatCode>#,##0</c:formatCode>
                <c:ptCount val="13"/>
                <c:pt idx="1">
                  <c:v>2741</c:v>
                </c:pt>
                <c:pt idx="2">
                  <c:v>1490</c:v>
                </c:pt>
                <c:pt idx="3">
                  <c:v>2607</c:v>
                </c:pt>
                <c:pt idx="4">
                  <c:v>1077</c:v>
                </c:pt>
                <c:pt idx="5">
                  <c:v>357</c:v>
                </c:pt>
                <c:pt idx="6">
                  <c:v>2254</c:v>
                </c:pt>
                <c:pt idx="7">
                  <c:v>620</c:v>
                </c:pt>
                <c:pt idx="8">
                  <c:v>1308</c:v>
                </c:pt>
                <c:pt idx="9">
                  <c:v>1946</c:v>
                </c:pt>
                <c:pt idx="10">
                  <c:v>194</c:v>
                </c:pt>
                <c:pt idx="11">
                  <c:v>318</c:v>
                </c:pt>
                <c:pt idx="12">
                  <c:v>319</c:v>
                </c:pt>
              </c:numCache>
            </c:numRef>
          </c:val>
        </c:ser>
        <c:ser>
          <c:idx val="7"/>
          <c:order val="7"/>
          <c:tx>
            <c:strRef>
              <c:f>'Retail Analysis Chain Data'!$B$11</c:f>
              <c:strCache>
                <c:ptCount val="1"/>
                <c:pt idx="0">
                  <c:v>ITEM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'Retail Analysis Chain Data'!$C$3:$O$3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'Retail Analysis Chain Data'!$C$11:$O$11</c:f>
              <c:numCache>
                <c:formatCode>#,##0</c:formatCode>
                <c:ptCount val="13"/>
                <c:pt idx="1">
                  <c:v>821</c:v>
                </c:pt>
                <c:pt idx="2">
                  <c:v>2040</c:v>
                </c:pt>
                <c:pt idx="3">
                  <c:v>447</c:v>
                </c:pt>
                <c:pt idx="4">
                  <c:v>1002</c:v>
                </c:pt>
                <c:pt idx="5">
                  <c:v>1153</c:v>
                </c:pt>
                <c:pt idx="6">
                  <c:v>1457</c:v>
                </c:pt>
                <c:pt idx="7">
                  <c:v>157</c:v>
                </c:pt>
                <c:pt idx="8">
                  <c:v>379</c:v>
                </c:pt>
                <c:pt idx="9">
                  <c:v>384</c:v>
                </c:pt>
                <c:pt idx="10">
                  <c:v>703</c:v>
                </c:pt>
                <c:pt idx="11">
                  <c:v>250</c:v>
                </c:pt>
                <c:pt idx="12">
                  <c:v>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100"/>
        <c:axId val="1689159152"/>
        <c:axId val="1689159696"/>
      </c:barChart>
      <c:catAx>
        <c:axId val="168915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689159696"/>
        <c:crossesAt val="0"/>
        <c:auto val="1"/>
        <c:lblAlgn val="ctr"/>
        <c:lblOffset val="100"/>
        <c:noMultiLvlLbl val="0"/>
      </c:catAx>
      <c:valAx>
        <c:axId val="1689159696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68915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'Retail Analysis Chain Data'!$B$20</c:f>
              <c:strCache>
                <c:ptCount val="1"/>
                <c:pt idx="0">
                  <c:v>WIN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'Retail Analysis Chain Data'!$C$19:$J$19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'Retail Analysis Chain Data'!$C$20:$J$20</c:f>
              <c:numCache>
                <c:formatCode>0%</c:formatCode>
                <c:ptCount val="8"/>
                <c:pt idx="0">
                  <c:v>0.73</c:v>
                </c:pt>
                <c:pt idx="1">
                  <c:v>0.75</c:v>
                </c:pt>
                <c:pt idx="2">
                  <c:v>0.91</c:v>
                </c:pt>
                <c:pt idx="3">
                  <c:v>0.85</c:v>
                </c:pt>
                <c:pt idx="4">
                  <c:v>0.89</c:v>
                </c:pt>
                <c:pt idx="5">
                  <c:v>0.82</c:v>
                </c:pt>
                <c:pt idx="6">
                  <c:v>0.28000000000000003</c:v>
                </c:pt>
                <c:pt idx="7">
                  <c:v>0.84</c:v>
                </c:pt>
              </c:numCache>
            </c:numRef>
          </c:val>
        </c:ser>
        <c:ser>
          <c:idx val="1"/>
          <c:order val="1"/>
          <c:tx>
            <c:strRef>
              <c:f>'Retail Analysis Chain Data'!$B$21</c:f>
              <c:strCache>
                <c:ptCount val="1"/>
                <c:pt idx="0">
                  <c:v>LOSS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'Retail Analysis Chain Data'!$C$19:$J$19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'Retail Analysis Chain Data'!$C$21:$J$21</c:f>
              <c:numCache>
                <c:formatCode>0%</c:formatCode>
                <c:ptCount val="8"/>
                <c:pt idx="0">
                  <c:v>0.27</c:v>
                </c:pt>
                <c:pt idx="1">
                  <c:v>0.25</c:v>
                </c:pt>
                <c:pt idx="2">
                  <c:v>8.9999999999999969E-2</c:v>
                </c:pt>
                <c:pt idx="3">
                  <c:v>0.15000000000000002</c:v>
                </c:pt>
                <c:pt idx="4">
                  <c:v>0.10999999999999999</c:v>
                </c:pt>
                <c:pt idx="5">
                  <c:v>0.18000000000000005</c:v>
                </c:pt>
                <c:pt idx="6">
                  <c:v>0.72</c:v>
                </c:pt>
                <c:pt idx="7">
                  <c:v>0.16000000000000003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9160240"/>
        <c:axId val="1689160784"/>
      </c:areaChart>
      <c:catAx>
        <c:axId val="1689160240"/>
        <c:scaling>
          <c:orientation val="minMax"/>
        </c:scaling>
        <c:delete val="0"/>
        <c:axPos val="b"/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689160784"/>
        <c:crosses val="autoZero"/>
        <c:auto val="1"/>
        <c:lblAlgn val="ctr"/>
        <c:lblOffset val="100"/>
        <c:noMultiLvlLbl val="0"/>
      </c:catAx>
      <c:valAx>
        <c:axId val="16891607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cross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689160240"/>
        <c:crossesAt val="1"/>
        <c:crossBetween val="midCat"/>
        <c:minorUnit val="0.0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'Retail Analysis Chain Data'!$M$15</c:f>
              <c:strCache>
                <c:ptCount val="1"/>
                <c:pt idx="0">
                  <c:v>DAYS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'Retail Analysis Chain Data'!$N$14:$O$14</c:f>
              <c:strCache>
                <c:ptCount val="2"/>
                <c:pt idx="0">
                  <c:v>NEW</c:v>
                </c:pt>
                <c:pt idx="1">
                  <c:v>EXISTING</c:v>
                </c:pt>
              </c:strCache>
            </c:strRef>
          </c:cat>
          <c:val>
            <c:numRef>
              <c:f>'Retail Analysis Chain Data'!$N$15:$O$15</c:f>
              <c:numCache>
                <c:formatCode>0.0</c:formatCode>
                <c:ptCount val="2"/>
                <c:pt idx="0">
                  <c:v>8.1999999999999993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'Retail Analysis Chain Data'!$M$16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'Retail Analysis Chain Data'!$N$14:$O$14</c:f>
              <c:strCache>
                <c:ptCount val="2"/>
                <c:pt idx="0">
                  <c:v>NEW</c:v>
                </c:pt>
                <c:pt idx="1">
                  <c:v>EXISTING</c:v>
                </c:pt>
              </c:strCache>
            </c:strRef>
          </c:cat>
          <c:val>
            <c:numRef>
              <c:f>'Retail Analysis Chain Data'!$N$16:$O$16</c:f>
              <c:numCache>
                <c:formatCode>0.0</c:formatCode>
                <c:ptCount val="2"/>
                <c:pt idx="0">
                  <c:v>10</c:v>
                </c:pt>
                <c:pt idx="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89167856"/>
        <c:axId val="1689169488"/>
      </c:barChart>
      <c:catAx>
        <c:axId val="1689167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689169488"/>
        <c:crosses val="autoZero"/>
        <c:auto val="1"/>
        <c:lblAlgn val="ctr"/>
        <c:lblOffset val="100"/>
        <c:noMultiLvlLbl val="0"/>
      </c:catAx>
      <c:valAx>
        <c:axId val="1689169488"/>
        <c:scaling>
          <c:orientation val="minMax"/>
          <c:max val="14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in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68916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 rot="0" vert="horz"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'Retail Analysis Chain Data'!$C$14:$J$14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'Retail Analysis Chain Data'!$C$16:$J$16</c:f>
              <c:numCache>
                <c:formatCode>0%</c:formatCode>
                <c:ptCount val="8"/>
                <c:pt idx="0">
                  <c:v>0.1488122792057498</c:v>
                </c:pt>
                <c:pt idx="1">
                  <c:v>4.1783408454135702E-2</c:v>
                </c:pt>
                <c:pt idx="2">
                  <c:v>0.18211718845169936</c:v>
                </c:pt>
                <c:pt idx="3">
                  <c:v>4.7119015714459742E-2</c:v>
                </c:pt>
                <c:pt idx="4">
                  <c:v>0.17998944248182888</c:v>
                </c:pt>
                <c:pt idx="5">
                  <c:v>0.19959394160880334</c:v>
                </c:pt>
                <c:pt idx="6">
                  <c:v>0.12369350712632476</c:v>
                </c:pt>
                <c:pt idx="7">
                  <c:v>7.6891216956998423E-2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cat>
            <c:strRef>
              <c:f>'Retail Analysis Chain Data'!$C$14:$J$14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'Retail Analysis Chain Data'!$C$16:$J$16</c:f>
              <c:numCache>
                <c:formatCode>0%</c:formatCode>
                <c:ptCount val="8"/>
                <c:pt idx="0">
                  <c:v>0.1488122792057498</c:v>
                </c:pt>
                <c:pt idx="1">
                  <c:v>4.1783408454135702E-2</c:v>
                </c:pt>
                <c:pt idx="2">
                  <c:v>0.18211718845169936</c:v>
                </c:pt>
                <c:pt idx="3">
                  <c:v>4.7119015714459742E-2</c:v>
                </c:pt>
                <c:pt idx="4">
                  <c:v>0.17998944248182888</c:v>
                </c:pt>
                <c:pt idx="5">
                  <c:v>0.19959394160880334</c:v>
                </c:pt>
                <c:pt idx="6">
                  <c:v>0.12369350712632476</c:v>
                </c:pt>
                <c:pt idx="7">
                  <c:v>7.6891216956998423E-2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'Retail Analysis Chain Data'!$D$24</c:f>
              <c:strCache>
                <c:ptCount val="1"/>
                <c:pt idx="0">
                  <c:v>Q1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'Retail Analysis Chain Data'!$B$25:$B$32</c:f>
              <c:strCache>
                <c:ptCount val="8"/>
                <c:pt idx="0">
                  <c:v>REP 1</c:v>
                </c:pt>
                <c:pt idx="1">
                  <c:v>REP 2</c:v>
                </c:pt>
                <c:pt idx="2">
                  <c:v>REP 3</c:v>
                </c:pt>
                <c:pt idx="3">
                  <c:v>REP 4</c:v>
                </c:pt>
                <c:pt idx="4">
                  <c:v>REP 5</c:v>
                </c:pt>
                <c:pt idx="5">
                  <c:v>REP 6</c:v>
                </c:pt>
                <c:pt idx="6">
                  <c:v>REP 7</c:v>
                </c:pt>
                <c:pt idx="7">
                  <c:v>REP 8</c:v>
                </c:pt>
              </c:strCache>
            </c:strRef>
          </c:cat>
          <c:val>
            <c:numRef>
              <c:f>'Retail Analysis Chain Data'!$D$25:$D$32</c:f>
              <c:numCache>
                <c:formatCode>#,##0</c:formatCode>
                <c:ptCount val="8"/>
                <c:pt idx="0">
                  <c:v>5384</c:v>
                </c:pt>
                <c:pt idx="1">
                  <c:v>1442</c:v>
                </c:pt>
                <c:pt idx="2">
                  <c:v>5019</c:v>
                </c:pt>
                <c:pt idx="3">
                  <c:v>1586</c:v>
                </c:pt>
                <c:pt idx="4">
                  <c:v>5136</c:v>
                </c:pt>
                <c:pt idx="5">
                  <c:v>5918</c:v>
                </c:pt>
                <c:pt idx="6">
                  <c:v>6838</c:v>
                </c:pt>
                <c:pt idx="7">
                  <c:v>3308</c:v>
                </c:pt>
              </c:numCache>
            </c:numRef>
          </c:val>
        </c:ser>
        <c:ser>
          <c:idx val="2"/>
          <c:order val="2"/>
          <c:tx>
            <c:strRef>
              <c:f>'Retail Analysis Chain Data'!$E$24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Analysis Chain Data'!$B$25:$B$32</c:f>
              <c:strCache>
                <c:ptCount val="8"/>
                <c:pt idx="0">
                  <c:v>REP 1</c:v>
                </c:pt>
                <c:pt idx="1">
                  <c:v>REP 2</c:v>
                </c:pt>
                <c:pt idx="2">
                  <c:v>REP 3</c:v>
                </c:pt>
                <c:pt idx="3">
                  <c:v>REP 4</c:v>
                </c:pt>
                <c:pt idx="4">
                  <c:v>REP 5</c:v>
                </c:pt>
                <c:pt idx="5">
                  <c:v>REP 6</c:v>
                </c:pt>
                <c:pt idx="6">
                  <c:v>REP 7</c:v>
                </c:pt>
                <c:pt idx="7">
                  <c:v>REP 8</c:v>
                </c:pt>
              </c:strCache>
            </c:strRef>
          </c:cat>
          <c:val>
            <c:numRef>
              <c:f>'Retail Analysis Chain Data'!$E$25:$E$32</c:f>
              <c:numCache>
                <c:formatCode>#,##0</c:formatCode>
                <c:ptCount val="8"/>
                <c:pt idx="0">
                  <c:v>4943</c:v>
                </c:pt>
                <c:pt idx="1">
                  <c:v>1641</c:v>
                </c:pt>
                <c:pt idx="2">
                  <c:v>6824</c:v>
                </c:pt>
                <c:pt idx="3">
                  <c:v>1810</c:v>
                </c:pt>
                <c:pt idx="4">
                  <c:v>6217</c:v>
                </c:pt>
                <c:pt idx="5">
                  <c:v>5763</c:v>
                </c:pt>
                <c:pt idx="6">
                  <c:v>3688</c:v>
                </c:pt>
                <c:pt idx="7">
                  <c:v>3612</c:v>
                </c:pt>
              </c:numCache>
            </c:numRef>
          </c:val>
        </c:ser>
        <c:ser>
          <c:idx val="3"/>
          <c:order val="3"/>
          <c:tx>
            <c:strRef>
              <c:f>'Retail Analysis Chain Data'!$F$24</c:f>
              <c:strCache>
                <c:ptCount val="1"/>
                <c:pt idx="0">
                  <c:v>Q3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'Retail Analysis Chain Data'!$B$25:$B$32</c:f>
              <c:strCache>
                <c:ptCount val="8"/>
                <c:pt idx="0">
                  <c:v>REP 1</c:v>
                </c:pt>
                <c:pt idx="1">
                  <c:v>REP 2</c:v>
                </c:pt>
                <c:pt idx="2">
                  <c:v>REP 3</c:v>
                </c:pt>
                <c:pt idx="3">
                  <c:v>REP 4</c:v>
                </c:pt>
                <c:pt idx="4">
                  <c:v>REP 5</c:v>
                </c:pt>
                <c:pt idx="5">
                  <c:v>REP 6</c:v>
                </c:pt>
                <c:pt idx="6">
                  <c:v>REP 7</c:v>
                </c:pt>
                <c:pt idx="7">
                  <c:v>REP 8</c:v>
                </c:pt>
              </c:strCache>
            </c:strRef>
          </c:cat>
          <c:val>
            <c:numRef>
              <c:f>'Retail Analysis Chain Data'!$F$25:$F$32</c:f>
              <c:numCache>
                <c:formatCode>#,##0</c:formatCode>
                <c:ptCount val="8"/>
                <c:pt idx="0">
                  <c:v>2884</c:v>
                </c:pt>
                <c:pt idx="1">
                  <c:v>832</c:v>
                </c:pt>
                <c:pt idx="2">
                  <c:v>5059</c:v>
                </c:pt>
                <c:pt idx="3">
                  <c:v>1092</c:v>
                </c:pt>
                <c:pt idx="4">
                  <c:v>5445</c:v>
                </c:pt>
                <c:pt idx="5">
                  <c:v>5357</c:v>
                </c:pt>
                <c:pt idx="6">
                  <c:v>3874</c:v>
                </c:pt>
                <c:pt idx="7">
                  <c:v>920</c:v>
                </c:pt>
              </c:numCache>
            </c:numRef>
          </c:val>
        </c:ser>
        <c:ser>
          <c:idx val="4"/>
          <c:order val="4"/>
          <c:tx>
            <c:strRef>
              <c:f>'Retail Analysis Chain Data'!$G$24</c:f>
              <c:strCache>
                <c:ptCount val="1"/>
                <c:pt idx="0">
                  <c:v>Q4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'Retail Analysis Chain Data'!$B$25:$B$32</c:f>
              <c:strCache>
                <c:ptCount val="8"/>
                <c:pt idx="0">
                  <c:v>REP 1</c:v>
                </c:pt>
                <c:pt idx="1">
                  <c:v>REP 2</c:v>
                </c:pt>
                <c:pt idx="2">
                  <c:v>REP 3</c:v>
                </c:pt>
                <c:pt idx="3">
                  <c:v>REP 4</c:v>
                </c:pt>
                <c:pt idx="4">
                  <c:v>REP 5</c:v>
                </c:pt>
                <c:pt idx="5">
                  <c:v>REP 6</c:v>
                </c:pt>
                <c:pt idx="6">
                  <c:v>REP 7</c:v>
                </c:pt>
                <c:pt idx="7">
                  <c:v>REP 8</c:v>
                </c:pt>
              </c:strCache>
            </c:strRef>
          </c:cat>
          <c:val>
            <c:numRef>
              <c:f>'Retail Analysis Chain Data'!$G$25:$G$32</c:f>
              <c:numCache>
                <c:formatCode>#,##0</c:formatCode>
                <c:ptCount val="8"/>
                <c:pt idx="0">
                  <c:v>5113</c:v>
                </c:pt>
                <c:pt idx="1">
                  <c:v>1230</c:v>
                </c:pt>
                <c:pt idx="2">
                  <c:v>5523</c:v>
                </c:pt>
                <c:pt idx="3">
                  <c:v>1314</c:v>
                </c:pt>
                <c:pt idx="4">
                  <c:v>5365</c:v>
                </c:pt>
                <c:pt idx="5">
                  <c:v>7539</c:v>
                </c:pt>
                <c:pt idx="6">
                  <c:v>831</c:v>
                </c:pt>
                <c:pt idx="7">
                  <c:v>1628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578608320"/>
        <c:axId val="14418173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'Retail Analysis Chain Data'!$C$24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'Retail Analysis Chain Data'!$B$25:$B$32</c15:sqref>
                        </c15:formulaRef>
                      </c:ext>
                    </c:extLst>
                    <c:strCache>
                      <c:ptCount val="8"/>
                      <c:pt idx="0">
                        <c:v>REP 1</c:v>
                      </c:pt>
                      <c:pt idx="1">
                        <c:v>REP 2</c:v>
                      </c:pt>
                      <c:pt idx="2">
                        <c:v>REP 3</c:v>
                      </c:pt>
                      <c:pt idx="3">
                        <c:v>REP 4</c:v>
                      </c:pt>
                      <c:pt idx="4">
                        <c:v>REP 5</c:v>
                      </c:pt>
                      <c:pt idx="5">
                        <c:v>REP 6</c:v>
                      </c:pt>
                      <c:pt idx="6">
                        <c:v>REP 7</c:v>
                      </c:pt>
                      <c:pt idx="7">
                        <c:v>REP 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'Retail Analysis Chain Data'!$C$25:$C$32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</c15:ser>
            </c15:filteredBarSeries>
          </c:ext>
        </c:extLst>
      </c:barChart>
      <c:catAx>
        <c:axId val="157860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17360"/>
        <c:crosses val="autoZero"/>
        <c:auto val="1"/>
        <c:lblAlgn val="ctr"/>
        <c:lblOffset val="100"/>
        <c:noMultiLvlLbl val="0"/>
      </c:catAx>
      <c:valAx>
        <c:axId val="144181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860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'Retail Analysis Chain Data'!$I$24:$L$24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'Retail Analysis Chain Data'!$I$25:$L$25</c:f>
              <c:numCache>
                <c:formatCode>#,##0</c:formatCode>
                <c:ptCount val="4"/>
                <c:pt idx="0">
                  <c:v>5384</c:v>
                </c:pt>
                <c:pt idx="1">
                  <c:v>4943</c:v>
                </c:pt>
                <c:pt idx="2">
                  <c:v>2884</c:v>
                </c:pt>
                <c:pt idx="3">
                  <c:v>5113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-10"/>
        <c:axId val="1702755920"/>
        <c:axId val="1702749936"/>
      </c:barChart>
      <c:catAx>
        <c:axId val="1702755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2749936"/>
        <c:crosses val="autoZero"/>
        <c:auto val="1"/>
        <c:lblAlgn val="ctr"/>
        <c:lblOffset val="100"/>
        <c:noMultiLvlLbl val="0"/>
      </c:catAx>
      <c:valAx>
        <c:axId val="1702749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275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108325</xdr:rowOff>
    </xdr:from>
    <xdr:to>
      <xdr:col>14</xdr:col>
      <xdr:colOff>812800</xdr:colOff>
      <xdr:row>2</xdr:row>
      <xdr:rowOff>4680325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215900</xdr:colOff>
      <xdr:row>4</xdr:row>
      <xdr:rowOff>139700</xdr:rowOff>
    </xdr:from>
    <xdr:to>
      <xdr:col>21</xdr:col>
      <xdr:colOff>762000</xdr:colOff>
      <xdr:row>5</xdr:row>
      <xdr:rowOff>50800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</xdr:row>
      <xdr:rowOff>152400</xdr:rowOff>
    </xdr:from>
    <xdr:to>
      <xdr:col>6</xdr:col>
      <xdr:colOff>800100</xdr:colOff>
      <xdr:row>4</xdr:row>
      <xdr:rowOff>3581400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</xdr:row>
      <xdr:rowOff>108325</xdr:rowOff>
    </xdr:from>
    <xdr:to>
      <xdr:col>22</xdr:col>
      <xdr:colOff>0</xdr:colOff>
      <xdr:row>2</xdr:row>
      <xdr:rowOff>4680325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215900</xdr:colOff>
      <xdr:row>7</xdr:row>
      <xdr:rowOff>108325</xdr:rowOff>
    </xdr:from>
    <xdr:to>
      <xdr:col>14</xdr:col>
      <xdr:colOff>812800</xdr:colOff>
      <xdr:row>7</xdr:row>
      <xdr:rowOff>3948805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12700</xdr:colOff>
      <xdr:row>7</xdr:row>
      <xdr:rowOff>114300</xdr:rowOff>
    </xdr:from>
    <xdr:to>
      <xdr:col>21</xdr:col>
      <xdr:colOff>812800</xdr:colOff>
      <xdr:row>7</xdr:row>
      <xdr:rowOff>3954780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</sheetPr>
  <dimension ref="A1:W9"/>
  <sheetViews>
    <sheetView showGridLines="0" tabSelected="1" zoomScaleNormal="100" workbookViewId="0">
      <pane ySplit="1" topLeftCell="A2" activePane="bottomLeft" state="frozen"/>
      <selection pane="bottomLeft" sqref="A1:XFD1"/>
    </sheetView>
  </sheetViews>
  <sheetFormatPr defaultColWidth="10.75" defaultRowHeight="15.75" x14ac:dyDescent="0.25"/>
  <cols>
    <col min="1" max="1" width="3" style="14" customWidth="1"/>
    <col min="2" max="3" width="10.75" style="14"/>
    <col min="4" max="7" width="12" style="14" customWidth="1"/>
    <col min="8" max="8" width="3" style="14" customWidth="1"/>
    <col min="9" max="15" width="10.75" style="14"/>
    <col min="16" max="16" width="3" style="14" customWidth="1"/>
    <col min="17" max="22" width="10.75" style="14"/>
    <col min="23" max="23" width="3" style="14" customWidth="1"/>
    <col min="24" max="16384" width="10.75" style="14"/>
  </cols>
  <sheetData>
    <row r="1" spans="1:23" s="15" customFormat="1" ht="31.9" customHeight="1" x14ac:dyDescent="0.35">
      <c r="A1" s="23"/>
      <c r="B1" s="30" t="s">
        <v>36</v>
      </c>
      <c r="C1" s="30"/>
      <c r="D1" s="30"/>
      <c r="E1" s="30"/>
      <c r="F1" s="30"/>
      <c r="G1" s="30"/>
      <c r="H1" s="30"/>
      <c r="I1" s="30"/>
      <c r="J1" s="30"/>
      <c r="K1" s="24"/>
      <c r="L1" s="24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24" customHeight="1" x14ac:dyDescent="0.25">
      <c r="A2" s="25"/>
      <c r="B2" s="29" t="s">
        <v>31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5"/>
      <c r="Q2" s="29" t="s">
        <v>30</v>
      </c>
      <c r="R2" s="29"/>
      <c r="S2" s="29"/>
      <c r="T2" s="29"/>
      <c r="U2" s="29"/>
      <c r="V2" s="29"/>
      <c r="W2" s="25"/>
    </row>
    <row r="3" spans="1:23" ht="382.9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24" customHeight="1" x14ac:dyDescent="0.25">
      <c r="A4" s="25"/>
      <c r="B4" s="29" t="s">
        <v>35</v>
      </c>
      <c r="C4" s="29"/>
      <c r="D4" s="29"/>
      <c r="E4" s="29"/>
      <c r="F4" s="29"/>
      <c r="G4" s="29"/>
      <c r="H4" s="25"/>
      <c r="I4" s="29" t="s">
        <v>27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5"/>
    </row>
    <row r="5" spans="1:23" ht="286.89999999999998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24" customHeight="1" x14ac:dyDescent="0.25">
      <c r="A7" s="25"/>
      <c r="B7" s="29" t="s">
        <v>52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5"/>
      <c r="Q7" s="29" t="s">
        <v>53</v>
      </c>
      <c r="R7" s="29"/>
      <c r="S7" s="29"/>
      <c r="T7" s="29"/>
      <c r="U7" s="29"/>
      <c r="V7" s="29"/>
      <c r="W7" s="25"/>
    </row>
    <row r="8" spans="1:23" ht="319.14999999999998" customHeigh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</sheetData>
  <mergeCells count="7">
    <mergeCell ref="Q2:V2"/>
    <mergeCell ref="B7:O7"/>
    <mergeCell ref="Q7:V7"/>
    <mergeCell ref="B1:J1"/>
    <mergeCell ref="B2:O2"/>
    <mergeCell ref="B4:G4"/>
    <mergeCell ref="I4:V4"/>
  </mergeCells>
  <pageMargins left="0.7" right="0.7" top="0.75" bottom="0.75" header="0.3" footer="0.3"/>
  <pageSetup scale="51" orientation="landscape" horizontalDpi="0" verticalDpi="0" r:id="rId1"/>
  <colBreaks count="1" manualBreakCount="1">
    <brk id="22" max="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B1:T34"/>
  <sheetViews>
    <sheetView showGridLines="0" topLeftCell="A19" workbookViewId="0">
      <selection activeCell="I24" sqref="I24"/>
    </sheetView>
  </sheetViews>
  <sheetFormatPr defaultColWidth="11.25" defaultRowHeight="15.75" x14ac:dyDescent="0.25"/>
  <cols>
    <col min="1" max="1" width="3" customWidth="1"/>
    <col min="2" max="2" width="14.75" style="4" customWidth="1"/>
    <col min="3" max="15" width="13.25" customWidth="1"/>
  </cols>
  <sheetData>
    <row r="1" spans="2:20" s="15" customFormat="1" ht="31.9" customHeight="1" x14ac:dyDescent="0.35">
      <c r="B1" s="42" t="s">
        <v>37</v>
      </c>
      <c r="C1" s="42"/>
      <c r="D1" s="42"/>
      <c r="E1" s="42"/>
      <c r="F1" s="42"/>
      <c r="G1" s="42"/>
      <c r="H1" s="42"/>
      <c r="I1" s="42"/>
      <c r="J1" s="42"/>
      <c r="K1" s="16"/>
      <c r="L1" s="16"/>
    </row>
    <row r="2" spans="2:20" ht="31.9" customHeight="1" x14ac:dyDescent="0.25">
      <c r="B2" s="40" t="s">
        <v>33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1"/>
      <c r="Q2" s="1"/>
      <c r="R2" s="1"/>
      <c r="S2" s="1"/>
      <c r="T2" s="1"/>
    </row>
    <row r="3" spans="2:20" ht="24" customHeight="1" x14ac:dyDescent="0.25">
      <c r="B3" s="41" t="s">
        <v>12</v>
      </c>
      <c r="C3" s="41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0" t="s">
        <v>51</v>
      </c>
      <c r="Q3" s="1"/>
      <c r="R3" s="1"/>
      <c r="S3" s="1"/>
      <c r="T3" s="1"/>
    </row>
    <row r="4" spans="2:20" x14ac:dyDescent="0.25">
      <c r="B4" s="31" t="s">
        <v>13</v>
      </c>
      <c r="C4" s="31"/>
      <c r="D4" s="18">
        <v>472</v>
      </c>
      <c r="E4" s="18">
        <v>2447</v>
      </c>
      <c r="F4" s="18">
        <v>2465</v>
      </c>
      <c r="G4" s="18">
        <v>2350</v>
      </c>
      <c r="H4" s="18">
        <v>1628</v>
      </c>
      <c r="I4" s="18">
        <v>965</v>
      </c>
      <c r="J4" s="18">
        <v>292</v>
      </c>
      <c r="K4" s="18">
        <v>259</v>
      </c>
      <c r="L4" s="18">
        <v>2333</v>
      </c>
      <c r="M4" s="18">
        <v>784</v>
      </c>
      <c r="N4" s="18">
        <v>1847</v>
      </c>
      <c r="O4" s="18">
        <v>2482</v>
      </c>
      <c r="P4" s="21">
        <f>SUM(D4:O4)</f>
        <v>18324</v>
      </c>
      <c r="Q4" s="1"/>
      <c r="R4" s="1"/>
      <c r="S4" s="1"/>
      <c r="T4" s="1"/>
    </row>
    <row r="5" spans="2:20" x14ac:dyDescent="0.25">
      <c r="B5" s="31" t="s">
        <v>14</v>
      </c>
      <c r="C5" s="31"/>
      <c r="D5" s="18">
        <v>191</v>
      </c>
      <c r="E5" s="18">
        <v>320</v>
      </c>
      <c r="F5" s="18">
        <v>931</v>
      </c>
      <c r="G5" s="18">
        <v>458</v>
      </c>
      <c r="H5" s="18">
        <v>628</v>
      </c>
      <c r="I5" s="18">
        <v>555</v>
      </c>
      <c r="J5" s="18">
        <v>229</v>
      </c>
      <c r="K5" s="18">
        <v>150</v>
      </c>
      <c r="L5" s="18">
        <v>453</v>
      </c>
      <c r="M5" s="18">
        <v>577</v>
      </c>
      <c r="N5" s="18">
        <v>201</v>
      </c>
      <c r="O5" s="18">
        <v>452</v>
      </c>
      <c r="P5" s="21">
        <f t="shared" ref="P5:P11" si="0">SUM(D5:O5)</f>
        <v>5145</v>
      </c>
      <c r="Q5" s="1"/>
      <c r="R5" s="1"/>
      <c r="S5" s="1"/>
      <c r="T5" s="1"/>
    </row>
    <row r="6" spans="2:20" x14ac:dyDescent="0.25">
      <c r="B6" s="31" t="s">
        <v>15</v>
      </c>
      <c r="C6" s="31"/>
      <c r="D6" s="18">
        <v>2220</v>
      </c>
      <c r="E6" s="18">
        <v>1800</v>
      </c>
      <c r="F6" s="18">
        <v>999</v>
      </c>
      <c r="G6" s="18">
        <v>2150</v>
      </c>
      <c r="H6" s="18">
        <v>1952</v>
      </c>
      <c r="I6" s="18">
        <v>2722</v>
      </c>
      <c r="J6" s="18">
        <v>1281</v>
      </c>
      <c r="K6" s="18">
        <v>1639</v>
      </c>
      <c r="L6" s="18">
        <v>2139</v>
      </c>
      <c r="M6" s="18">
        <v>1801</v>
      </c>
      <c r="N6" s="18">
        <v>1118</v>
      </c>
      <c r="O6" s="18">
        <v>2604</v>
      </c>
      <c r="P6" s="21">
        <f t="shared" si="0"/>
        <v>22425</v>
      </c>
    </row>
    <row r="7" spans="2:20" x14ac:dyDescent="0.25">
      <c r="B7" s="31" t="s">
        <v>16</v>
      </c>
      <c r="C7" s="31"/>
      <c r="D7" s="18">
        <v>394</v>
      </c>
      <c r="E7" s="18">
        <v>586</v>
      </c>
      <c r="F7" s="18">
        <v>606</v>
      </c>
      <c r="G7" s="18">
        <v>994</v>
      </c>
      <c r="H7" s="18">
        <v>390</v>
      </c>
      <c r="I7" s="18">
        <v>426</v>
      </c>
      <c r="J7" s="18">
        <v>531</v>
      </c>
      <c r="K7" s="18">
        <v>230</v>
      </c>
      <c r="L7" s="18">
        <v>331</v>
      </c>
      <c r="M7" s="18">
        <v>883</v>
      </c>
      <c r="N7" s="18">
        <v>84</v>
      </c>
      <c r="O7" s="18">
        <v>347</v>
      </c>
      <c r="P7" s="21">
        <f t="shared" si="0"/>
        <v>5802</v>
      </c>
    </row>
    <row r="8" spans="2:20" x14ac:dyDescent="0.25">
      <c r="B8" s="31" t="s">
        <v>17</v>
      </c>
      <c r="C8" s="31"/>
      <c r="D8" s="18">
        <v>2347</v>
      </c>
      <c r="E8" s="18">
        <v>466</v>
      </c>
      <c r="F8" s="18">
        <v>2323</v>
      </c>
      <c r="G8" s="18">
        <v>2559</v>
      </c>
      <c r="H8" s="18">
        <v>2822</v>
      </c>
      <c r="I8" s="18">
        <v>836</v>
      </c>
      <c r="J8" s="18">
        <v>2545</v>
      </c>
      <c r="K8" s="18">
        <v>504</v>
      </c>
      <c r="L8" s="18">
        <v>2396</v>
      </c>
      <c r="M8" s="18">
        <v>1064</v>
      </c>
      <c r="N8" s="18">
        <v>2295</v>
      </c>
      <c r="O8" s="18">
        <v>2006</v>
      </c>
      <c r="P8" s="21">
        <f t="shared" si="0"/>
        <v>22163</v>
      </c>
    </row>
    <row r="9" spans="2:20" x14ac:dyDescent="0.25">
      <c r="B9" s="31" t="s">
        <v>18</v>
      </c>
      <c r="C9" s="31"/>
      <c r="D9" s="18">
        <v>2014</v>
      </c>
      <c r="E9" s="18">
        <v>1869</v>
      </c>
      <c r="F9" s="18">
        <v>2035</v>
      </c>
      <c r="G9" s="18">
        <v>2344</v>
      </c>
      <c r="H9" s="18">
        <v>1818</v>
      </c>
      <c r="I9" s="18">
        <v>1601</v>
      </c>
      <c r="J9" s="18">
        <v>2663</v>
      </c>
      <c r="K9" s="18">
        <v>1750</v>
      </c>
      <c r="L9" s="18">
        <v>944</v>
      </c>
      <c r="M9" s="18">
        <v>2097</v>
      </c>
      <c r="N9" s="18">
        <v>2755</v>
      </c>
      <c r="O9" s="18">
        <v>2687</v>
      </c>
      <c r="P9" s="21">
        <f t="shared" si="0"/>
        <v>24577</v>
      </c>
    </row>
    <row r="10" spans="2:20" x14ac:dyDescent="0.25">
      <c r="B10" s="31" t="s">
        <v>19</v>
      </c>
      <c r="C10" s="31"/>
      <c r="D10" s="18">
        <v>2741</v>
      </c>
      <c r="E10" s="18">
        <v>1490</v>
      </c>
      <c r="F10" s="18">
        <v>2607</v>
      </c>
      <c r="G10" s="18">
        <v>1077</v>
      </c>
      <c r="H10" s="18">
        <v>357</v>
      </c>
      <c r="I10" s="18">
        <v>2254</v>
      </c>
      <c r="J10" s="18">
        <v>620</v>
      </c>
      <c r="K10" s="18">
        <v>1308</v>
      </c>
      <c r="L10" s="18">
        <v>1946</v>
      </c>
      <c r="M10" s="18">
        <v>194</v>
      </c>
      <c r="N10" s="18">
        <v>318</v>
      </c>
      <c r="O10" s="18">
        <v>319</v>
      </c>
      <c r="P10" s="21">
        <f t="shared" si="0"/>
        <v>15231</v>
      </c>
    </row>
    <row r="11" spans="2:20" x14ac:dyDescent="0.25">
      <c r="B11" s="31" t="s">
        <v>20</v>
      </c>
      <c r="C11" s="31"/>
      <c r="D11" s="18">
        <v>821</v>
      </c>
      <c r="E11" s="18">
        <v>2040</v>
      </c>
      <c r="F11" s="18">
        <v>447</v>
      </c>
      <c r="G11" s="18">
        <v>1002</v>
      </c>
      <c r="H11" s="18">
        <v>1153</v>
      </c>
      <c r="I11" s="18">
        <v>1457</v>
      </c>
      <c r="J11" s="18">
        <v>157</v>
      </c>
      <c r="K11" s="18">
        <v>379</v>
      </c>
      <c r="L11" s="18">
        <v>384</v>
      </c>
      <c r="M11" s="18">
        <v>703</v>
      </c>
      <c r="N11" s="18">
        <v>250</v>
      </c>
      <c r="O11" s="18">
        <v>675</v>
      </c>
      <c r="P11" s="21">
        <f t="shared" si="0"/>
        <v>9468</v>
      </c>
    </row>
    <row r="12" spans="2:20" x14ac:dyDescent="0.25"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2">
        <f>SUM(P4:P11)</f>
        <v>123135</v>
      </c>
    </row>
    <row r="13" spans="2:20" ht="33" customHeight="1" x14ac:dyDescent="0.25">
      <c r="B13" s="37" t="s">
        <v>34</v>
      </c>
      <c r="C13" s="37"/>
      <c r="D13" s="37"/>
      <c r="E13" s="37"/>
      <c r="F13" s="37"/>
      <c r="G13" s="37"/>
      <c r="H13" s="37"/>
      <c r="I13" s="37"/>
      <c r="J13" s="37"/>
      <c r="K13" s="37"/>
      <c r="L13" s="1"/>
      <c r="M13" s="36" t="s">
        <v>35</v>
      </c>
      <c r="N13" s="36"/>
      <c r="O13" s="36"/>
    </row>
    <row r="14" spans="2:20" ht="24" customHeight="1" x14ac:dyDescent="0.25">
      <c r="B14" s="9"/>
      <c r="C14" s="9" t="s">
        <v>13</v>
      </c>
      <c r="D14" s="9" t="s">
        <v>14</v>
      </c>
      <c r="E14" s="9" t="s">
        <v>15</v>
      </c>
      <c r="F14" s="9" t="s">
        <v>16</v>
      </c>
      <c r="G14" s="9" t="s">
        <v>17</v>
      </c>
      <c r="H14" s="9" t="s">
        <v>18</v>
      </c>
      <c r="I14" s="9" t="s">
        <v>19</v>
      </c>
      <c r="J14" s="9" t="s">
        <v>20</v>
      </c>
      <c r="K14" s="9" t="s">
        <v>25</v>
      </c>
      <c r="L14" s="1"/>
      <c r="M14" s="5"/>
      <c r="N14" s="6" t="s">
        <v>23</v>
      </c>
      <c r="O14" s="6" t="s">
        <v>24</v>
      </c>
    </row>
    <row r="15" spans="2:20" x14ac:dyDescent="0.25">
      <c r="B15" s="10" t="s">
        <v>32</v>
      </c>
      <c r="C15" s="17">
        <f>SUM(D4:O4)</f>
        <v>18324</v>
      </c>
      <c r="D15" s="17">
        <f>SUM(D5:O5)</f>
        <v>5145</v>
      </c>
      <c r="E15" s="17">
        <f>SUM(D6:O6)</f>
        <v>22425</v>
      </c>
      <c r="F15" s="17">
        <f>SUM(D7:O7)</f>
        <v>5802</v>
      </c>
      <c r="G15" s="17">
        <f>SUM(D8:O8)</f>
        <v>22163</v>
      </c>
      <c r="H15" s="17">
        <f>SUM(D9:O9)</f>
        <v>24577</v>
      </c>
      <c r="I15" s="17">
        <f>SUM(D10:O10)</f>
        <v>15231</v>
      </c>
      <c r="J15" s="17">
        <f>SUM(D11:O11)</f>
        <v>9468</v>
      </c>
      <c r="K15" s="17">
        <f>SUM(C15:J15)</f>
        <v>123135</v>
      </c>
      <c r="L15" s="1"/>
      <c r="M15" s="7" t="s">
        <v>21</v>
      </c>
      <c r="N15" s="8">
        <v>8.1999999999999993</v>
      </c>
      <c r="O15" s="8">
        <v>3</v>
      </c>
      <c r="P15" s="1"/>
    </row>
    <row r="16" spans="2:20" x14ac:dyDescent="0.25">
      <c r="B16" s="10" t="s">
        <v>26</v>
      </c>
      <c r="C16" s="11">
        <f>C15/K15</f>
        <v>0.1488122792057498</v>
      </c>
      <c r="D16" s="11">
        <f>D15/K15</f>
        <v>4.1783408454135702E-2</v>
      </c>
      <c r="E16" s="11">
        <f>E15/K15</f>
        <v>0.18211718845169936</v>
      </c>
      <c r="F16" s="11">
        <f>F15/K15</f>
        <v>4.7119015714459742E-2</v>
      </c>
      <c r="G16" s="11">
        <f>G15/K15</f>
        <v>0.17998944248182888</v>
      </c>
      <c r="H16" s="11">
        <f>H15/K15</f>
        <v>0.19959394160880334</v>
      </c>
      <c r="I16" s="11">
        <f>I15/K15</f>
        <v>0.12369350712632476</v>
      </c>
      <c r="J16" s="11">
        <f>J15/K15</f>
        <v>7.6891216956998423E-2</v>
      </c>
      <c r="K16" s="11">
        <f>SUM(C16:J16)</f>
        <v>1</v>
      </c>
      <c r="L16" s="1"/>
      <c r="M16" s="7" t="s">
        <v>22</v>
      </c>
      <c r="N16" s="8">
        <v>10</v>
      </c>
      <c r="O16" s="8">
        <v>7</v>
      </c>
      <c r="P16" s="1"/>
    </row>
    <row r="17" spans="2:20" x14ac:dyDescent="0.25"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40.15" customHeight="1" x14ac:dyDescent="0.25">
      <c r="B18" s="39" t="s">
        <v>27</v>
      </c>
      <c r="C18" s="39"/>
      <c r="D18" s="39"/>
      <c r="E18" s="39"/>
      <c r="F18" s="39"/>
      <c r="G18" s="39"/>
      <c r="H18" s="39"/>
      <c r="I18" s="39"/>
      <c r="J18" s="39"/>
      <c r="K18" s="39"/>
      <c r="L18" s="1"/>
      <c r="M18" s="1"/>
      <c r="N18" s="1"/>
      <c r="O18" s="1"/>
      <c r="P18" s="1"/>
      <c r="Q18" s="1"/>
      <c r="R18" s="1"/>
      <c r="S18" s="1"/>
      <c r="T18" s="1"/>
    </row>
    <row r="19" spans="2:20" ht="24" customHeight="1" x14ac:dyDescent="0.25">
      <c r="B19" s="12"/>
      <c r="C19" s="12" t="s">
        <v>13</v>
      </c>
      <c r="D19" s="12" t="s">
        <v>14</v>
      </c>
      <c r="E19" s="12" t="s">
        <v>15</v>
      </c>
      <c r="F19" s="12" t="s">
        <v>16</v>
      </c>
      <c r="G19" s="12" t="s">
        <v>17</v>
      </c>
      <c r="H19" s="12" t="s">
        <v>18</v>
      </c>
      <c r="I19" s="12" t="s">
        <v>19</v>
      </c>
      <c r="J19" s="12" t="s">
        <v>20</v>
      </c>
      <c r="K19" s="12" t="s">
        <v>25</v>
      </c>
      <c r="L19" s="1"/>
      <c r="M19" s="1"/>
      <c r="N19" s="1"/>
      <c r="O19" s="1"/>
      <c r="P19" s="1"/>
      <c r="Q19" s="1"/>
      <c r="R19" s="1"/>
      <c r="S19" s="1"/>
      <c r="T19" s="1"/>
    </row>
    <row r="20" spans="2:20" x14ac:dyDescent="0.25">
      <c r="B20" s="13" t="s">
        <v>28</v>
      </c>
      <c r="C20" s="11">
        <v>0.73</v>
      </c>
      <c r="D20" s="11">
        <v>0.75</v>
      </c>
      <c r="E20" s="11">
        <v>0.91</v>
      </c>
      <c r="F20" s="11">
        <v>0.85</v>
      </c>
      <c r="G20" s="11">
        <v>0.89</v>
      </c>
      <c r="H20" s="11">
        <v>0.82</v>
      </c>
      <c r="I20" s="11">
        <v>0.28000000000000003</v>
      </c>
      <c r="J20" s="11">
        <v>0.84</v>
      </c>
      <c r="K20" s="11">
        <f>SUM(C20:J20)/8</f>
        <v>0.75875000000000004</v>
      </c>
      <c r="L20" s="1"/>
      <c r="M20" s="1"/>
      <c r="N20" s="1"/>
      <c r="O20" s="1"/>
      <c r="P20" s="1"/>
      <c r="Q20" s="1"/>
      <c r="R20" s="1"/>
      <c r="S20" s="1"/>
      <c r="T20" s="1"/>
    </row>
    <row r="21" spans="2:20" x14ac:dyDescent="0.25">
      <c r="B21" s="13" t="s">
        <v>29</v>
      </c>
      <c r="C21" s="11">
        <f>1-C20</f>
        <v>0.27</v>
      </c>
      <c r="D21" s="11">
        <f t="shared" ref="D21:J21" si="1">1-D20</f>
        <v>0.25</v>
      </c>
      <c r="E21" s="11">
        <f t="shared" si="1"/>
        <v>8.9999999999999969E-2</v>
      </c>
      <c r="F21" s="11">
        <f t="shared" si="1"/>
        <v>0.15000000000000002</v>
      </c>
      <c r="G21" s="11">
        <f t="shared" si="1"/>
        <v>0.10999999999999999</v>
      </c>
      <c r="H21" s="11">
        <f t="shared" si="1"/>
        <v>0.18000000000000005</v>
      </c>
      <c r="I21" s="11">
        <f t="shared" si="1"/>
        <v>0.72</v>
      </c>
      <c r="J21" s="11">
        <f t="shared" si="1"/>
        <v>0.16000000000000003</v>
      </c>
      <c r="K21" s="11">
        <f>SUM(C21:J21)/8</f>
        <v>0.24125000000000002</v>
      </c>
      <c r="L21" s="1"/>
      <c r="M21" s="1"/>
      <c r="N21" s="1"/>
      <c r="O21" s="1"/>
      <c r="P21" s="1"/>
      <c r="Q21" s="1"/>
      <c r="R21" s="1"/>
      <c r="S21" s="1"/>
      <c r="T21" s="1"/>
    </row>
    <row r="22" spans="2:20" x14ac:dyDescent="0.25"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 ht="31.9" customHeight="1" x14ac:dyDescent="0.25">
      <c r="B23" s="32" t="s">
        <v>54</v>
      </c>
      <c r="C23" s="33"/>
      <c r="D23" s="33"/>
      <c r="E23" s="33"/>
      <c r="F23" s="33"/>
      <c r="G23" s="33"/>
      <c r="H23" s="1"/>
      <c r="I23" s="34" t="s">
        <v>55</v>
      </c>
      <c r="J23" s="35"/>
      <c r="K23" s="35"/>
      <c r="L23" s="35"/>
    </row>
    <row r="24" spans="2:20" ht="24" customHeight="1" x14ac:dyDescent="0.25">
      <c r="B24" s="38" t="s">
        <v>38</v>
      </c>
      <c r="C24" s="38"/>
      <c r="D24" s="26" t="s">
        <v>47</v>
      </c>
      <c r="E24" s="26" t="s">
        <v>48</v>
      </c>
      <c r="F24" s="26" t="s">
        <v>49</v>
      </c>
      <c r="G24" s="26" t="s">
        <v>50</v>
      </c>
      <c r="H24" s="1"/>
      <c r="I24" s="27" t="s">
        <v>47</v>
      </c>
      <c r="J24" s="27" t="s">
        <v>48</v>
      </c>
      <c r="K24" s="27" t="s">
        <v>49</v>
      </c>
      <c r="L24" s="27" t="s">
        <v>50</v>
      </c>
    </row>
    <row r="25" spans="2:20" x14ac:dyDescent="0.25">
      <c r="B25" s="31" t="s">
        <v>39</v>
      </c>
      <c r="C25" s="31"/>
      <c r="D25" s="19">
        <v>5384</v>
      </c>
      <c r="E25" s="19">
        <v>4943</v>
      </c>
      <c r="F25" s="18">
        <v>2884</v>
      </c>
      <c r="G25" s="18">
        <v>5113</v>
      </c>
      <c r="H25" s="1"/>
      <c r="I25" s="28">
        <v>5384</v>
      </c>
      <c r="J25" s="28">
        <v>4943</v>
      </c>
      <c r="K25" s="17">
        <v>2884</v>
      </c>
      <c r="L25" s="17">
        <v>5113</v>
      </c>
    </row>
    <row r="26" spans="2:20" x14ac:dyDescent="0.25">
      <c r="B26" s="31" t="s">
        <v>40</v>
      </c>
      <c r="C26" s="31"/>
      <c r="D26" s="19">
        <v>1442</v>
      </c>
      <c r="E26" s="19">
        <v>1641</v>
      </c>
      <c r="F26" s="18">
        <v>832</v>
      </c>
      <c r="G26" s="18">
        <v>1230</v>
      </c>
      <c r="H26" s="1"/>
    </row>
    <row r="27" spans="2:20" x14ac:dyDescent="0.25">
      <c r="B27" s="31" t="s">
        <v>41</v>
      </c>
      <c r="C27" s="31"/>
      <c r="D27" s="19">
        <v>5019</v>
      </c>
      <c r="E27" s="19">
        <v>6824</v>
      </c>
      <c r="F27" s="18">
        <v>5059</v>
      </c>
      <c r="G27" s="18">
        <v>5523</v>
      </c>
    </row>
    <row r="28" spans="2:20" x14ac:dyDescent="0.25">
      <c r="B28" s="31" t="s">
        <v>42</v>
      </c>
      <c r="C28" s="31"/>
      <c r="D28" s="19">
        <v>1586</v>
      </c>
      <c r="E28" s="19">
        <v>1810</v>
      </c>
      <c r="F28" s="18">
        <v>1092</v>
      </c>
      <c r="G28" s="18">
        <v>1314</v>
      </c>
    </row>
    <row r="29" spans="2:20" x14ac:dyDescent="0.25">
      <c r="B29" s="31" t="s">
        <v>43</v>
      </c>
      <c r="C29" s="31"/>
      <c r="D29" s="19">
        <v>5136</v>
      </c>
      <c r="E29" s="19">
        <v>6217</v>
      </c>
      <c r="F29" s="18">
        <v>5445</v>
      </c>
      <c r="G29" s="18">
        <v>5365</v>
      </c>
    </row>
    <row r="30" spans="2:20" x14ac:dyDescent="0.25">
      <c r="B30" s="31" t="s">
        <v>44</v>
      </c>
      <c r="C30" s="31"/>
      <c r="D30" s="19">
        <v>5918</v>
      </c>
      <c r="E30" s="19">
        <v>5763</v>
      </c>
      <c r="F30" s="18">
        <v>5357</v>
      </c>
      <c r="G30" s="18">
        <v>7539</v>
      </c>
    </row>
    <row r="31" spans="2:20" x14ac:dyDescent="0.25">
      <c r="B31" s="31" t="s">
        <v>45</v>
      </c>
      <c r="C31" s="31"/>
      <c r="D31" s="19">
        <v>6838</v>
      </c>
      <c r="E31" s="19">
        <v>3688</v>
      </c>
      <c r="F31" s="18">
        <v>3874</v>
      </c>
      <c r="G31" s="18">
        <v>831</v>
      </c>
      <c r="I31" s="1"/>
      <c r="J31" s="1"/>
    </row>
    <row r="32" spans="2:20" x14ac:dyDescent="0.25">
      <c r="B32" s="31" t="s">
        <v>46</v>
      </c>
      <c r="C32" s="31"/>
      <c r="D32" s="19">
        <v>3308</v>
      </c>
      <c r="E32" s="19">
        <v>3612</v>
      </c>
      <c r="F32" s="18">
        <v>920</v>
      </c>
      <c r="G32" s="18">
        <v>1628</v>
      </c>
      <c r="I32" s="1"/>
      <c r="J32" s="1"/>
    </row>
    <row r="33" spans="2:20" x14ac:dyDescent="0.25">
      <c r="B33" s="3"/>
      <c r="C33" s="1"/>
      <c r="D33" s="1"/>
      <c r="E33" s="1"/>
      <c r="F33" s="1"/>
      <c r="G33" s="1"/>
      <c r="H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x14ac:dyDescent="0.25">
      <c r="B34" s="3"/>
      <c r="C34" s="1"/>
      <c r="D34" s="1"/>
      <c r="E34" s="1"/>
      <c r="F34" s="1"/>
      <c r="G34" s="1"/>
      <c r="H34" s="1"/>
      <c r="K34" s="1"/>
      <c r="L34" s="1"/>
      <c r="M34" s="1"/>
      <c r="N34" s="1"/>
      <c r="O34" s="1"/>
      <c r="P34" s="1"/>
      <c r="Q34" s="1"/>
      <c r="R34" s="1"/>
      <c r="S34" s="1"/>
      <c r="T34" s="1"/>
    </row>
  </sheetData>
  <mergeCells count="25">
    <mergeCell ref="B2:O2"/>
    <mergeCell ref="B3:C3"/>
    <mergeCell ref="B4:C4"/>
    <mergeCell ref="B1:J1"/>
    <mergeCell ref="B5:C5"/>
    <mergeCell ref="M13:O13"/>
    <mergeCell ref="B13:K13"/>
    <mergeCell ref="B24:C24"/>
    <mergeCell ref="B25:C25"/>
    <mergeCell ref="B6:C6"/>
    <mergeCell ref="B7:C7"/>
    <mergeCell ref="B8:C8"/>
    <mergeCell ref="B9:C9"/>
    <mergeCell ref="B18:K18"/>
    <mergeCell ref="B10:C10"/>
    <mergeCell ref="B11:C11"/>
    <mergeCell ref="B31:C31"/>
    <mergeCell ref="B32:C32"/>
    <mergeCell ref="B23:G23"/>
    <mergeCell ref="I23:L23"/>
    <mergeCell ref="B26:C26"/>
    <mergeCell ref="B27:C27"/>
    <mergeCell ref="B28:C28"/>
    <mergeCell ref="B29:C29"/>
    <mergeCell ref="B30:C30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Retail Analysis Dashboard</vt:lpstr>
      <vt:lpstr>Retail Analysis Chain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SHAJEDUL ISLAM</cp:lastModifiedBy>
  <cp:lastPrinted>2021-09-10T17:45:41Z</cp:lastPrinted>
  <dcterms:created xsi:type="dcterms:W3CDTF">2016-03-21T16:06:55Z</dcterms:created>
  <dcterms:modified xsi:type="dcterms:W3CDTF">2021-09-10T17:45:55Z</dcterms:modified>
</cp:coreProperties>
</file>