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tabRatio="500"/>
  </bookViews>
  <sheets>
    <sheet name="Supply Chain Dashboard" sheetId="1" r:id="rId1"/>
    <sheet name="Supply Chain 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H21" i="2"/>
  <c r="I21" i="2"/>
  <c r="J21" i="2"/>
  <c r="K21" i="2"/>
  <c r="K20" i="2"/>
  <c r="J15" i="2"/>
  <c r="C15" i="2"/>
  <c r="D15" i="2"/>
  <c r="E15" i="2"/>
  <c r="F15" i="2"/>
  <c r="G15" i="2"/>
  <c r="H15" i="2"/>
  <c r="I15" i="2"/>
  <c r="K15" i="2"/>
  <c r="J16" i="2"/>
  <c r="I16" i="2"/>
  <c r="H16" i="2"/>
  <c r="G16" i="2"/>
  <c r="F16" i="2"/>
  <c r="E16" i="2"/>
  <c r="D16" i="2"/>
  <c r="C16" i="2"/>
  <c r="K16" i="2"/>
</calcChain>
</file>

<file path=xl/sharedStrings.xml><?xml version="1.0" encoding="utf-8"?>
<sst xmlns="http://schemas.openxmlformats.org/spreadsheetml/2006/main" count="57" uniqueCount="38">
  <si>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</si>
  <si>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</si>
  <si>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</si>
  <si>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</si>
  <si>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</si>
  <si>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</si>
  <si>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</si>
  <si>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</si>
  <si>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</si>
  <si>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</si>
  <si>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</si>
  <si>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</si>
  <si>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</si>
  <si>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</si>
  <si>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</si>
  <si>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</si>
  <si>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</si>
  <si>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</si>
  <si>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</si>
  <si>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</si>
  <si>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</si>
  <si>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DAYS</t>
  </si>
  <si>
    <t>GOAL</t>
  </si>
  <si>
    <t>NEW</t>
  </si>
  <si>
    <t>EXISTING</t>
  </si>
  <si>
    <t>ALL</t>
  </si>
  <si>
    <t>PERCENTAGE</t>
  </si>
  <si>
    <t>WIN / LOSS</t>
  </si>
  <si>
    <t>WIN</t>
  </si>
  <si>
    <t>LOSS</t>
  </si>
  <si>
    <t>STOCK BREAKDOWN</t>
  </si>
  <si>
    <t>STOCK PER MONTH</t>
  </si>
  <si>
    <t>SUPPLY CHAIN DASHBOARD</t>
  </si>
  <si>
    <t>SUPPLY CHAIN DASHBOARD DATA</t>
  </si>
  <si>
    <t>ANNUAL STOCK</t>
  </si>
  <si>
    <t>INVENTORY</t>
  </si>
  <si>
    <t>INVENTORY BREAKDOWN</t>
  </si>
  <si>
    <t>DELIVERY 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</si>
</sst>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theme="0"/>
      <name val="Arial"/>
    </font>
    <font>
      <sz val="18"/>
      <color theme="1"/>
      <name val="Calibri"/>
      <family val="2"/>
      <scheme val="minor"/>
    </font>
    <font>
      <sz val="18"/>
      <color theme="1"/>
      <name val="Arial"/>
    </font>
    <font>
      <b/>
      <sz val="18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indent="1"/>
    </xf>
    <xf numFmtId="164" fontId="4" fillId="0" borderId="1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9" fontId="4" fillId="0" borderId="1" xfId="1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indent="1"/>
    </xf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Border="1"/>
    <xf numFmtId="0" fontId="7" fillId="0" borderId="0" xfId="0" applyFont="1" applyBorder="1"/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 indent="1"/>
    </xf>
    <xf numFmtId="0" fontId="8" fillId="0" borderId="0" xfId="0" applyFont="1" applyBorder="1" applyAlignment="1">
      <alignment horizontal="left" vertical="center"/>
    </xf>
    <xf numFmtId="0" fontId="5" fillId="9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indent="1"/>
    </xf>
    <xf numFmtId="0" fontId="5" fillId="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indent="1"/>
    </xf>
    <xf numFmtId="0" fontId="5" fillId="1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'Supply Chain Data'!$B$4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'Supply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'Supply Chain Data'!$C$4:$O$4</c:f>
              <c:numCache>
                <c:formatCode>#,##0</c:formatCode>
                <c:ptCount val="13"/>
                <c:pt idx="1">
                  <c:v>472</c:v>
                </c:pt>
                <c:pt idx="2">
                  <c:v>2447</c:v>
                </c:pt>
                <c:pt idx="3">
                  <c:v>2465</c:v>
                </c:pt>
                <c:pt idx="4">
                  <c:v>2350</c:v>
                </c:pt>
                <c:pt idx="5">
                  <c:v>1628</c:v>
                </c:pt>
                <c:pt idx="6">
                  <c:v>965</c:v>
                </c:pt>
                <c:pt idx="7">
                  <c:v>292</c:v>
                </c:pt>
                <c:pt idx="8">
                  <c:v>259</c:v>
                </c:pt>
                <c:pt idx="9">
                  <c:v>2333</c:v>
                </c:pt>
                <c:pt idx="10">
                  <c:v>784</c:v>
                </c:pt>
                <c:pt idx="11">
                  <c:v>1847</c:v>
                </c:pt>
                <c:pt idx="12">
                  <c:v>2482</c:v>
                </c:pt>
              </c:numCache>
            </c:numRef>
          </c:val>
        </c:ser>
        <c:ser>
          <c:idx val="1"/>
          <c:order val="1"/>
          <c:tx>
            <c:strRef>
              <c:f>'Supply Chain Data'!$B$5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'Supply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'Supply Chain Data'!$C$5:$O$5</c:f>
              <c:numCache>
                <c:formatCode>#,##0</c:formatCode>
                <c:ptCount val="13"/>
                <c:pt idx="1">
                  <c:v>191</c:v>
                </c:pt>
                <c:pt idx="2">
                  <c:v>320</c:v>
                </c:pt>
                <c:pt idx="3">
                  <c:v>931</c:v>
                </c:pt>
                <c:pt idx="4">
                  <c:v>458</c:v>
                </c:pt>
                <c:pt idx="5">
                  <c:v>628</c:v>
                </c:pt>
                <c:pt idx="6">
                  <c:v>555</c:v>
                </c:pt>
                <c:pt idx="7">
                  <c:v>229</c:v>
                </c:pt>
                <c:pt idx="8">
                  <c:v>150</c:v>
                </c:pt>
                <c:pt idx="9">
                  <c:v>453</c:v>
                </c:pt>
                <c:pt idx="10">
                  <c:v>577</c:v>
                </c:pt>
                <c:pt idx="11">
                  <c:v>201</c:v>
                </c:pt>
                <c:pt idx="12">
                  <c:v>452</c:v>
                </c:pt>
              </c:numCache>
            </c:numRef>
          </c:val>
        </c:ser>
        <c:ser>
          <c:idx val="2"/>
          <c:order val="2"/>
          <c:tx>
            <c:strRef>
              <c:f>'Supply Chain Data'!$B$6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'Supply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'Supply Chain Data'!$C$6:$O$6</c:f>
              <c:numCache>
                <c:formatCode>#,##0</c:formatCode>
                <c:ptCount val="13"/>
                <c:pt idx="1">
                  <c:v>2220</c:v>
                </c:pt>
                <c:pt idx="2">
                  <c:v>1800</c:v>
                </c:pt>
                <c:pt idx="3">
                  <c:v>999</c:v>
                </c:pt>
                <c:pt idx="4">
                  <c:v>2150</c:v>
                </c:pt>
                <c:pt idx="5">
                  <c:v>1952</c:v>
                </c:pt>
                <c:pt idx="6">
                  <c:v>2722</c:v>
                </c:pt>
                <c:pt idx="7">
                  <c:v>1281</c:v>
                </c:pt>
                <c:pt idx="8">
                  <c:v>1639</c:v>
                </c:pt>
                <c:pt idx="9">
                  <c:v>2139</c:v>
                </c:pt>
                <c:pt idx="10">
                  <c:v>1801</c:v>
                </c:pt>
                <c:pt idx="11">
                  <c:v>1118</c:v>
                </c:pt>
                <c:pt idx="12">
                  <c:v>2604</c:v>
                </c:pt>
              </c:numCache>
            </c:numRef>
          </c:val>
        </c:ser>
        <c:ser>
          <c:idx val="3"/>
          <c:order val="3"/>
          <c:tx>
            <c:strRef>
              <c:f>'Supply Chain Data'!$B$7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'Supply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'Supply Chain Data'!$C$7:$O$7</c:f>
              <c:numCache>
                <c:formatCode>#,##0</c:formatCode>
                <c:ptCount val="13"/>
                <c:pt idx="1">
                  <c:v>394</c:v>
                </c:pt>
                <c:pt idx="2">
                  <c:v>586</c:v>
                </c:pt>
                <c:pt idx="3">
                  <c:v>606</c:v>
                </c:pt>
                <c:pt idx="4">
                  <c:v>994</c:v>
                </c:pt>
                <c:pt idx="5">
                  <c:v>390</c:v>
                </c:pt>
                <c:pt idx="6">
                  <c:v>426</c:v>
                </c:pt>
                <c:pt idx="7">
                  <c:v>531</c:v>
                </c:pt>
                <c:pt idx="8">
                  <c:v>230</c:v>
                </c:pt>
                <c:pt idx="9">
                  <c:v>331</c:v>
                </c:pt>
                <c:pt idx="10">
                  <c:v>883</c:v>
                </c:pt>
                <c:pt idx="11">
                  <c:v>84</c:v>
                </c:pt>
                <c:pt idx="12">
                  <c:v>347</c:v>
                </c:pt>
              </c:numCache>
            </c:numRef>
          </c:val>
        </c:ser>
        <c:ser>
          <c:idx val="4"/>
          <c:order val="4"/>
          <c:tx>
            <c:strRef>
              <c:f>'Supply Chain Data'!$B$8</c:f>
              <c:strCache>
                <c:ptCount val="1"/>
                <c:pt idx="0">
                  <c:v>ITEM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'Supply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'Supply Chain Data'!$C$8:$O$8</c:f>
              <c:numCache>
                <c:formatCode>#,##0</c:formatCode>
                <c:ptCount val="13"/>
                <c:pt idx="1">
                  <c:v>2347</c:v>
                </c:pt>
                <c:pt idx="2">
                  <c:v>466</c:v>
                </c:pt>
                <c:pt idx="3">
                  <c:v>2323</c:v>
                </c:pt>
                <c:pt idx="4">
                  <c:v>2559</c:v>
                </c:pt>
                <c:pt idx="5">
                  <c:v>2822</c:v>
                </c:pt>
                <c:pt idx="6">
                  <c:v>836</c:v>
                </c:pt>
                <c:pt idx="7">
                  <c:v>2545</c:v>
                </c:pt>
                <c:pt idx="8">
                  <c:v>504</c:v>
                </c:pt>
                <c:pt idx="9">
                  <c:v>2396</c:v>
                </c:pt>
                <c:pt idx="10">
                  <c:v>1064</c:v>
                </c:pt>
                <c:pt idx="11">
                  <c:v>2295</c:v>
                </c:pt>
                <c:pt idx="12">
                  <c:v>2006</c:v>
                </c:pt>
              </c:numCache>
            </c:numRef>
          </c:val>
        </c:ser>
        <c:ser>
          <c:idx val="5"/>
          <c:order val="5"/>
          <c:tx>
            <c:strRef>
              <c:f>'Supply Chain Data'!$B$9</c:f>
              <c:strCache>
                <c:ptCount val="1"/>
                <c:pt idx="0">
                  <c:v>ITEM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'Supply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'Supply Chain Data'!$C$9:$O$9</c:f>
              <c:numCache>
                <c:formatCode>#,##0</c:formatCode>
                <c:ptCount val="13"/>
                <c:pt idx="1">
                  <c:v>2014</c:v>
                </c:pt>
                <c:pt idx="2">
                  <c:v>1869</c:v>
                </c:pt>
                <c:pt idx="3">
                  <c:v>2035</c:v>
                </c:pt>
                <c:pt idx="4">
                  <c:v>2344</c:v>
                </c:pt>
                <c:pt idx="5">
                  <c:v>1818</c:v>
                </c:pt>
                <c:pt idx="6">
                  <c:v>1601</c:v>
                </c:pt>
                <c:pt idx="7">
                  <c:v>2663</c:v>
                </c:pt>
                <c:pt idx="8">
                  <c:v>1750</c:v>
                </c:pt>
                <c:pt idx="9">
                  <c:v>944</c:v>
                </c:pt>
                <c:pt idx="10">
                  <c:v>2097</c:v>
                </c:pt>
                <c:pt idx="11">
                  <c:v>2755</c:v>
                </c:pt>
                <c:pt idx="12">
                  <c:v>2687</c:v>
                </c:pt>
              </c:numCache>
            </c:numRef>
          </c:val>
        </c:ser>
        <c:ser>
          <c:idx val="6"/>
          <c:order val="6"/>
          <c:tx>
            <c:strRef>
              <c:f>'Supply Chain Data'!$B$10</c:f>
              <c:strCache>
                <c:ptCount val="1"/>
                <c:pt idx="0">
                  <c:v>ITEM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'Supply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'Supply Chain Data'!$C$10:$O$10</c:f>
              <c:numCache>
                <c:formatCode>#,##0</c:formatCode>
                <c:ptCount val="13"/>
                <c:pt idx="1">
                  <c:v>2741</c:v>
                </c:pt>
                <c:pt idx="2">
                  <c:v>1490</c:v>
                </c:pt>
                <c:pt idx="3">
                  <c:v>2607</c:v>
                </c:pt>
                <c:pt idx="4">
                  <c:v>1077</c:v>
                </c:pt>
                <c:pt idx="5">
                  <c:v>357</c:v>
                </c:pt>
                <c:pt idx="6">
                  <c:v>2254</c:v>
                </c:pt>
                <c:pt idx="7">
                  <c:v>620</c:v>
                </c:pt>
                <c:pt idx="8">
                  <c:v>1308</c:v>
                </c:pt>
                <c:pt idx="9">
                  <c:v>1946</c:v>
                </c:pt>
                <c:pt idx="10">
                  <c:v>194</c:v>
                </c:pt>
                <c:pt idx="11">
                  <c:v>318</c:v>
                </c:pt>
                <c:pt idx="12">
                  <c:v>319</c:v>
                </c:pt>
              </c:numCache>
            </c:numRef>
          </c:val>
        </c:ser>
        <c:ser>
          <c:idx val="7"/>
          <c:order val="7"/>
          <c:tx>
            <c:strRef>
              <c:f>'Supply Chain Data'!$B$11</c:f>
              <c:strCache>
                <c:ptCount val="1"/>
                <c:pt idx="0">
                  <c:v>ITEM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'Supply Chain Data'!$C$3:$O$3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'Supply Chain Data'!$C$11:$O$11</c:f>
              <c:numCache>
                <c:formatCode>#,##0</c:formatCode>
                <c:ptCount val="13"/>
                <c:pt idx="1">
                  <c:v>821</c:v>
                </c:pt>
                <c:pt idx="2">
                  <c:v>2040</c:v>
                </c:pt>
                <c:pt idx="3">
                  <c:v>447</c:v>
                </c:pt>
                <c:pt idx="4">
                  <c:v>1002</c:v>
                </c:pt>
                <c:pt idx="5">
                  <c:v>1153</c:v>
                </c:pt>
                <c:pt idx="6">
                  <c:v>1457</c:v>
                </c:pt>
                <c:pt idx="7">
                  <c:v>157</c:v>
                </c:pt>
                <c:pt idx="8">
                  <c:v>379</c:v>
                </c:pt>
                <c:pt idx="9">
                  <c:v>384</c:v>
                </c:pt>
                <c:pt idx="10">
                  <c:v>703</c:v>
                </c:pt>
                <c:pt idx="11">
                  <c:v>250</c:v>
                </c:pt>
                <c:pt idx="12">
                  <c:v>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5289600"/>
        <c:axId val="485293952"/>
      </c:barChart>
      <c:catAx>
        <c:axId val="48528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85293952"/>
        <c:crossesAt val="0"/>
        <c:auto val="1"/>
        <c:lblAlgn val="ctr"/>
        <c:lblOffset val="100"/>
        <c:noMultiLvlLbl val="0"/>
      </c:catAx>
      <c:valAx>
        <c:axId val="485293952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8528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'Supply Chain Data'!$C$14:$J$14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'Supply Chain Data'!$C$16:$J$16</c:f>
              <c:numCache>
                <c:formatCode>0%</c:formatCode>
                <c:ptCount val="8"/>
                <c:pt idx="0">
                  <c:v>0.1488122792057498</c:v>
                </c:pt>
                <c:pt idx="1">
                  <c:v>4.1783408454135702E-2</c:v>
                </c:pt>
                <c:pt idx="2">
                  <c:v>0.18211718845169936</c:v>
                </c:pt>
                <c:pt idx="3">
                  <c:v>4.7119015714459742E-2</c:v>
                </c:pt>
                <c:pt idx="4">
                  <c:v>0.17998944248182888</c:v>
                </c:pt>
                <c:pt idx="5">
                  <c:v>0.19959394160880334</c:v>
                </c:pt>
                <c:pt idx="6">
                  <c:v>0.12369350712632476</c:v>
                </c:pt>
                <c:pt idx="7">
                  <c:v>7.6891216956998423E-2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'Supply Chain Data'!$C$14:$J$14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'Supply Chain Data'!$C$16:$J$16</c:f>
              <c:numCache>
                <c:formatCode>0%</c:formatCode>
                <c:ptCount val="8"/>
                <c:pt idx="0">
                  <c:v>0.1488122792057498</c:v>
                </c:pt>
                <c:pt idx="1">
                  <c:v>4.1783408454135702E-2</c:v>
                </c:pt>
                <c:pt idx="2">
                  <c:v>0.18211718845169936</c:v>
                </c:pt>
                <c:pt idx="3">
                  <c:v>4.7119015714459742E-2</c:v>
                </c:pt>
                <c:pt idx="4">
                  <c:v>0.17998944248182888</c:v>
                </c:pt>
                <c:pt idx="5">
                  <c:v>0.19959394160880334</c:v>
                </c:pt>
                <c:pt idx="6">
                  <c:v>0.12369350712632476</c:v>
                </c:pt>
                <c:pt idx="7">
                  <c:v>7.6891216956998423E-2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'Supply Chain Data'!$M$15</c:f>
              <c:strCache>
                <c:ptCount val="1"/>
                <c:pt idx="0">
                  <c:v>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'Supply Chain Data'!$N$14:$O$14</c:f>
              <c:strCache>
                <c:ptCount val="2"/>
                <c:pt idx="0">
                  <c:v>NEW</c:v>
                </c:pt>
                <c:pt idx="1">
                  <c:v>EXISTING</c:v>
                </c:pt>
              </c:strCache>
            </c:strRef>
          </c:cat>
          <c:val>
            <c:numRef>
              <c:f>'Supply Chain Data'!$N$15:$O$15</c:f>
              <c:numCache>
                <c:formatCode>0.0</c:formatCode>
                <c:ptCount val="2"/>
                <c:pt idx="0">
                  <c:v>8.1999999999999993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'Supply Chain Data'!$M$16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'Supply Chain Data'!$N$14:$O$14</c:f>
              <c:strCache>
                <c:ptCount val="2"/>
                <c:pt idx="0">
                  <c:v>NEW</c:v>
                </c:pt>
                <c:pt idx="1">
                  <c:v>EXISTING</c:v>
                </c:pt>
              </c:strCache>
            </c:strRef>
          </c:cat>
          <c:val>
            <c:numRef>
              <c:f>'Supply Chain Data'!$N$16:$O$16</c:f>
              <c:numCache>
                <c:formatCode>0.0</c:formatCode>
                <c:ptCount val="2"/>
                <c:pt idx="0">
                  <c:v>10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5291776"/>
        <c:axId val="485293408"/>
      </c:barChart>
      <c:catAx>
        <c:axId val="48529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85293408"/>
        <c:crosses val="autoZero"/>
        <c:auto val="1"/>
        <c:lblAlgn val="ctr"/>
        <c:lblOffset val="100"/>
        <c:noMultiLvlLbl val="0"/>
      </c:catAx>
      <c:valAx>
        <c:axId val="485293408"/>
        <c:scaling>
          <c:orientation val="minMax"/>
          <c:max val="1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852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'Supply Chain Data'!$B$20</c:f>
              <c:strCache>
                <c:ptCount val="1"/>
                <c:pt idx="0">
                  <c:v>WIN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'Supply Chain Data'!$C$19:$J$19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'Supply Chain Data'!$C$20:$J$20</c:f>
              <c:numCache>
                <c:formatCode>0%</c:formatCode>
                <c:ptCount val="8"/>
                <c:pt idx="0">
                  <c:v>0.73</c:v>
                </c:pt>
                <c:pt idx="1">
                  <c:v>0.75</c:v>
                </c:pt>
                <c:pt idx="2">
                  <c:v>0.91</c:v>
                </c:pt>
                <c:pt idx="3">
                  <c:v>0.85</c:v>
                </c:pt>
                <c:pt idx="4">
                  <c:v>0.89</c:v>
                </c:pt>
                <c:pt idx="5">
                  <c:v>0.82</c:v>
                </c:pt>
                <c:pt idx="6">
                  <c:v>0.28000000000000003</c:v>
                </c:pt>
                <c:pt idx="7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'Supply Chain Data'!$B$21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'Supply Chain Data'!$C$19:$J$19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'Supply Chain Data'!$C$21:$J$21</c:f>
              <c:numCache>
                <c:formatCode>0%</c:formatCode>
                <c:ptCount val="8"/>
                <c:pt idx="0">
                  <c:v>0.27</c:v>
                </c:pt>
                <c:pt idx="1">
                  <c:v>0.25</c:v>
                </c:pt>
                <c:pt idx="2">
                  <c:v>8.9999999999999969E-2</c:v>
                </c:pt>
                <c:pt idx="3">
                  <c:v>0.15000000000000002</c:v>
                </c:pt>
                <c:pt idx="4">
                  <c:v>0.10999999999999999</c:v>
                </c:pt>
                <c:pt idx="5">
                  <c:v>0.18000000000000005</c:v>
                </c:pt>
                <c:pt idx="6">
                  <c:v>0.72</c:v>
                </c:pt>
                <c:pt idx="7">
                  <c:v>0.16000000000000003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897584"/>
        <c:axId val="442885616"/>
      </c:areaChart>
      <c:catAx>
        <c:axId val="442897584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42885616"/>
        <c:crosses val="autoZero"/>
        <c:auto val="1"/>
        <c:lblAlgn val="ctr"/>
        <c:lblOffset val="100"/>
        <c:noMultiLvlLbl val="0"/>
      </c:catAx>
      <c:valAx>
        <c:axId val="442885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cross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442897584"/>
        <c:crossesAt val="1"/>
        <c:crossBetween val="midCat"/>
        <c:minorUnit val="0.0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44824</xdr:rowOff>
    </xdr:from>
    <xdr:to>
      <xdr:col>14</xdr:col>
      <xdr:colOff>812800</xdr:colOff>
      <xdr:row>27</xdr:row>
      <xdr:rowOff>139699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29</xdr:row>
      <xdr:rowOff>25400</xdr:rowOff>
    </xdr:from>
    <xdr:to>
      <xdr:col>6</xdr:col>
      <xdr:colOff>901700</xdr:colOff>
      <xdr:row>47</xdr:row>
      <xdr:rowOff>101600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29</xdr:row>
      <xdr:rowOff>63500</xdr:rowOff>
    </xdr:from>
    <xdr:to>
      <xdr:col>14</xdr:col>
      <xdr:colOff>812800</xdr:colOff>
      <xdr:row>47</xdr:row>
      <xdr:rowOff>139700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49</xdr:row>
      <xdr:rowOff>63500</xdr:rowOff>
    </xdr:from>
    <xdr:to>
      <xdr:col>15</xdr:col>
      <xdr:colOff>177800</xdr:colOff>
      <xdr:row>73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B1:O49"/>
  <sheetViews>
    <sheetView showGridLines="0" tabSelected="1" zoomScale="85" zoomScaleNormal="85" zoomScalePageLayoutView="85" workbookViewId="0">
      <pane ySplit="1" topLeftCell="A2" activePane="bottomLeft" state="frozen"/>
      <selection pane="bottomLeft" activeCell="R11" sqref="R11"/>
    </sheetView>
  </sheetViews>
  <sheetFormatPr defaultColWidth="10.75" defaultRowHeight="15.75" x14ac:dyDescent="0.25"/>
  <cols>
    <col min="1" max="1" width="3" style="14" customWidth="1"/>
    <col min="2" max="3" width="10.75" style="14"/>
    <col min="4" max="8" width="12" style="14" customWidth="1"/>
    <col min="9" max="15" width="10.75" style="14"/>
    <col min="16" max="16" width="3" style="14" customWidth="1"/>
    <col min="17" max="16384" width="10.75" style="14"/>
  </cols>
  <sheetData>
    <row r="1" spans="2:15" ht="79.150000000000006" customHeight="1" x14ac:dyDescent="0.25"/>
    <row r="2" spans="2:15" s="16" customFormat="1" ht="31.9" customHeight="1" x14ac:dyDescent="0.35">
      <c r="B2" s="20" t="s">
        <v>32</v>
      </c>
      <c r="C2" s="20"/>
      <c r="D2" s="20"/>
      <c r="E2" s="20"/>
      <c r="F2" s="20"/>
      <c r="G2" s="20"/>
      <c r="H2" s="20"/>
      <c r="I2" s="20"/>
      <c r="J2" s="20"/>
      <c r="K2" s="17"/>
      <c r="L2" s="17"/>
    </row>
    <row r="3" spans="2:15" ht="24" customHeight="1" x14ac:dyDescent="0.25">
      <c r="B3" s="21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8" customHeight="1" x14ac:dyDescent="0.25"/>
    <row r="5" spans="2:15" ht="18" customHeight="1" x14ac:dyDescent="0.25"/>
    <row r="6" spans="2:15" ht="18" customHeight="1" x14ac:dyDescent="0.25"/>
    <row r="7" spans="2:15" ht="18" customHeight="1" x14ac:dyDescent="0.25"/>
    <row r="8" spans="2:15" ht="18" customHeight="1" x14ac:dyDescent="0.25"/>
    <row r="9" spans="2:15" ht="18" customHeight="1" x14ac:dyDescent="0.25"/>
    <row r="10" spans="2:15" ht="18" customHeight="1" x14ac:dyDescent="0.25"/>
    <row r="11" spans="2:15" ht="18" customHeight="1" x14ac:dyDescent="0.25"/>
    <row r="12" spans="2:15" ht="18" customHeight="1" x14ac:dyDescent="0.25"/>
    <row r="13" spans="2:15" ht="18" customHeight="1" x14ac:dyDescent="0.25"/>
    <row r="14" spans="2:15" ht="18" customHeight="1" x14ac:dyDescent="0.25"/>
    <row r="15" spans="2:15" ht="18" customHeight="1" x14ac:dyDescent="0.25"/>
    <row r="16" spans="2:15" ht="18" customHeight="1" x14ac:dyDescent="0.25"/>
    <row r="17" spans="2:15" ht="18" customHeight="1" x14ac:dyDescent="0.25"/>
    <row r="18" spans="2:15" ht="18" customHeight="1" x14ac:dyDescent="0.25"/>
    <row r="19" spans="2:15" ht="18" customHeight="1" x14ac:dyDescent="0.25"/>
    <row r="20" spans="2:15" ht="18" customHeight="1" x14ac:dyDescent="0.25"/>
    <row r="21" spans="2:15" ht="18" customHeight="1" x14ac:dyDescent="0.25"/>
    <row r="22" spans="2:15" ht="18" customHeight="1" x14ac:dyDescent="0.25"/>
    <row r="23" spans="2:15" ht="18" customHeight="1" x14ac:dyDescent="0.25"/>
    <row r="24" spans="2:15" ht="18" customHeight="1" x14ac:dyDescent="0.25"/>
    <row r="25" spans="2:15" ht="18" customHeight="1" x14ac:dyDescent="0.25"/>
    <row r="26" spans="2:15" ht="18" customHeight="1" x14ac:dyDescent="0.25"/>
    <row r="27" spans="2:15" ht="18" customHeight="1" x14ac:dyDescent="0.25"/>
    <row r="28" spans="2:15" ht="18" customHeight="1" x14ac:dyDescent="0.25"/>
    <row r="29" spans="2:15" ht="24" customHeight="1" x14ac:dyDescent="0.25">
      <c r="B29" s="21" t="s">
        <v>30</v>
      </c>
      <c r="C29" s="21"/>
      <c r="D29" s="21"/>
      <c r="E29" s="21"/>
      <c r="F29" s="21"/>
      <c r="G29" s="21"/>
      <c r="H29" s="15"/>
      <c r="I29" s="15"/>
      <c r="J29" s="21" t="s">
        <v>37</v>
      </c>
      <c r="K29" s="21"/>
      <c r="L29" s="21"/>
      <c r="M29" s="21"/>
      <c r="N29" s="21"/>
      <c r="O29" s="21"/>
    </row>
    <row r="49" spans="2:15" ht="24" customHeight="1" x14ac:dyDescent="0.25">
      <c r="B49" s="21" t="s">
        <v>27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</sheetData>
  <mergeCells count="5">
    <mergeCell ref="B2:J2"/>
    <mergeCell ref="B3:O3"/>
    <mergeCell ref="B29:G29"/>
    <mergeCell ref="J29:O29"/>
    <mergeCell ref="B49:O49"/>
  </mergeCells>
  <pageMargins left="0.7" right="0.7" top="0.75" bottom="0.75" header="0.3" footer="0.3"/>
  <pageSetup scale="55" orientation="landscape" horizontalDpi="0" verticalDpi="0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B1:T35"/>
  <sheetViews>
    <sheetView showGridLines="0" topLeftCell="A7" workbookViewId="0">
      <selection activeCell="D4" sqref="D4"/>
    </sheetView>
  </sheetViews>
  <sheetFormatPr defaultColWidth="11.25" defaultRowHeight="15.75" x14ac:dyDescent="0.25"/>
  <cols>
    <col min="1" max="1" width="3" customWidth="1"/>
    <col min="2" max="2" width="14.75" style="4" customWidth="1"/>
    <col min="3" max="15" width="13.25" customWidth="1"/>
  </cols>
  <sheetData>
    <row r="1" spans="2:20" s="16" customFormat="1" ht="31.9" customHeight="1" x14ac:dyDescent="0.35">
      <c r="B1" s="20" t="s">
        <v>33</v>
      </c>
      <c r="C1" s="20"/>
      <c r="D1" s="20"/>
      <c r="E1" s="20"/>
      <c r="F1" s="20"/>
      <c r="G1" s="20"/>
      <c r="H1" s="20"/>
      <c r="I1" s="20"/>
      <c r="J1" s="20"/>
      <c r="K1" s="17"/>
      <c r="L1" s="17"/>
    </row>
    <row r="2" spans="2:20" ht="31.9" customHeight="1" x14ac:dyDescent="0.25">
      <c r="B2" s="24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  <c r="Q2" s="1"/>
      <c r="R2" s="1"/>
      <c r="S2" s="1"/>
      <c r="T2" s="1"/>
    </row>
    <row r="3" spans="2:20" ht="24" customHeight="1" x14ac:dyDescent="0.25">
      <c r="B3" s="25" t="s">
        <v>12</v>
      </c>
      <c r="C3" s="25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"/>
      <c r="Q3" s="1"/>
      <c r="R3" s="1"/>
      <c r="S3" s="1"/>
      <c r="T3" s="1"/>
    </row>
    <row r="4" spans="2:20" x14ac:dyDescent="0.25">
      <c r="B4" s="22" t="s">
        <v>13</v>
      </c>
      <c r="C4" s="22"/>
      <c r="D4" s="19">
        <v>472</v>
      </c>
      <c r="E4" s="19">
        <v>2447</v>
      </c>
      <c r="F4" s="19">
        <v>2465</v>
      </c>
      <c r="G4" s="19">
        <v>2350</v>
      </c>
      <c r="H4" s="19">
        <v>1628</v>
      </c>
      <c r="I4" s="19">
        <v>965</v>
      </c>
      <c r="J4" s="19">
        <v>292</v>
      </c>
      <c r="K4" s="19">
        <v>259</v>
      </c>
      <c r="L4" s="19">
        <v>2333</v>
      </c>
      <c r="M4" s="19">
        <v>784</v>
      </c>
      <c r="N4" s="19">
        <v>1847</v>
      </c>
      <c r="O4" s="19">
        <v>2482</v>
      </c>
      <c r="P4" s="1"/>
      <c r="Q4" s="1"/>
      <c r="R4" s="1"/>
      <c r="S4" s="1"/>
      <c r="T4" s="1"/>
    </row>
    <row r="5" spans="2:20" x14ac:dyDescent="0.25">
      <c r="B5" s="22" t="s">
        <v>14</v>
      </c>
      <c r="C5" s="22"/>
      <c r="D5" s="19">
        <v>191</v>
      </c>
      <c r="E5" s="19">
        <v>320</v>
      </c>
      <c r="F5" s="19">
        <v>931</v>
      </c>
      <c r="G5" s="19">
        <v>458</v>
      </c>
      <c r="H5" s="19">
        <v>628</v>
      </c>
      <c r="I5" s="19">
        <v>555</v>
      </c>
      <c r="J5" s="19">
        <v>229</v>
      </c>
      <c r="K5" s="19">
        <v>150</v>
      </c>
      <c r="L5" s="19">
        <v>453</v>
      </c>
      <c r="M5" s="19">
        <v>577</v>
      </c>
      <c r="N5" s="19">
        <v>201</v>
      </c>
      <c r="O5" s="19">
        <v>452</v>
      </c>
      <c r="P5" s="1"/>
      <c r="Q5" s="1"/>
      <c r="R5" s="1"/>
      <c r="S5" s="1"/>
      <c r="T5" s="1"/>
    </row>
    <row r="6" spans="2:20" x14ac:dyDescent="0.25">
      <c r="B6" s="22" t="s">
        <v>15</v>
      </c>
      <c r="C6" s="22"/>
      <c r="D6" s="19">
        <v>2220</v>
      </c>
      <c r="E6" s="19">
        <v>1800</v>
      </c>
      <c r="F6" s="19">
        <v>999</v>
      </c>
      <c r="G6" s="19">
        <v>2150</v>
      </c>
      <c r="H6" s="19">
        <v>1952</v>
      </c>
      <c r="I6" s="19">
        <v>2722</v>
      </c>
      <c r="J6" s="19">
        <v>1281</v>
      </c>
      <c r="K6" s="19">
        <v>1639</v>
      </c>
      <c r="L6" s="19">
        <v>2139</v>
      </c>
      <c r="M6" s="19">
        <v>1801</v>
      </c>
      <c r="N6" s="19">
        <v>1118</v>
      </c>
      <c r="O6" s="19">
        <v>2604</v>
      </c>
      <c r="P6" s="1"/>
    </row>
    <row r="7" spans="2:20" x14ac:dyDescent="0.25">
      <c r="B7" s="22" t="s">
        <v>16</v>
      </c>
      <c r="C7" s="22"/>
      <c r="D7" s="19">
        <v>394</v>
      </c>
      <c r="E7" s="19">
        <v>586</v>
      </c>
      <c r="F7" s="19">
        <v>606</v>
      </c>
      <c r="G7" s="19">
        <v>994</v>
      </c>
      <c r="H7" s="19">
        <v>390</v>
      </c>
      <c r="I7" s="19">
        <v>426</v>
      </c>
      <c r="J7" s="19">
        <v>531</v>
      </c>
      <c r="K7" s="19">
        <v>230</v>
      </c>
      <c r="L7" s="19">
        <v>331</v>
      </c>
      <c r="M7" s="19">
        <v>883</v>
      </c>
      <c r="N7" s="19">
        <v>84</v>
      </c>
      <c r="O7" s="19">
        <v>347</v>
      </c>
      <c r="P7" s="1"/>
    </row>
    <row r="8" spans="2:20" x14ac:dyDescent="0.25">
      <c r="B8" s="22" t="s">
        <v>17</v>
      </c>
      <c r="C8" s="22"/>
      <c r="D8" s="19">
        <v>2347</v>
      </c>
      <c r="E8" s="19">
        <v>466</v>
      </c>
      <c r="F8" s="19">
        <v>2323</v>
      </c>
      <c r="G8" s="19">
        <v>2559</v>
      </c>
      <c r="H8" s="19">
        <v>2822</v>
      </c>
      <c r="I8" s="19">
        <v>836</v>
      </c>
      <c r="J8" s="19">
        <v>2545</v>
      </c>
      <c r="K8" s="19">
        <v>504</v>
      </c>
      <c r="L8" s="19">
        <v>2396</v>
      </c>
      <c r="M8" s="19">
        <v>1064</v>
      </c>
      <c r="N8" s="19">
        <v>2295</v>
      </c>
      <c r="O8" s="19">
        <v>2006</v>
      </c>
      <c r="P8" s="1"/>
    </row>
    <row r="9" spans="2:20" x14ac:dyDescent="0.25">
      <c r="B9" s="22" t="s">
        <v>18</v>
      </c>
      <c r="C9" s="22"/>
      <c r="D9" s="19">
        <v>2014</v>
      </c>
      <c r="E9" s="19">
        <v>1869</v>
      </c>
      <c r="F9" s="19">
        <v>2035</v>
      </c>
      <c r="G9" s="19">
        <v>2344</v>
      </c>
      <c r="H9" s="19">
        <v>1818</v>
      </c>
      <c r="I9" s="19">
        <v>1601</v>
      </c>
      <c r="J9" s="19">
        <v>2663</v>
      </c>
      <c r="K9" s="19">
        <v>1750</v>
      </c>
      <c r="L9" s="19">
        <v>944</v>
      </c>
      <c r="M9" s="19">
        <v>2097</v>
      </c>
      <c r="N9" s="19">
        <v>2755</v>
      </c>
      <c r="O9" s="19">
        <v>2687</v>
      </c>
      <c r="P9" s="1"/>
    </row>
    <row r="10" spans="2:20" x14ac:dyDescent="0.25">
      <c r="B10" s="22" t="s">
        <v>19</v>
      </c>
      <c r="C10" s="22"/>
      <c r="D10" s="19">
        <v>2741</v>
      </c>
      <c r="E10" s="19">
        <v>1490</v>
      </c>
      <c r="F10" s="19">
        <v>2607</v>
      </c>
      <c r="G10" s="19">
        <v>1077</v>
      </c>
      <c r="H10" s="19">
        <v>357</v>
      </c>
      <c r="I10" s="19">
        <v>2254</v>
      </c>
      <c r="J10" s="19">
        <v>620</v>
      </c>
      <c r="K10" s="19">
        <v>1308</v>
      </c>
      <c r="L10" s="19">
        <v>1946</v>
      </c>
      <c r="M10" s="19">
        <v>194</v>
      </c>
      <c r="N10" s="19">
        <v>318</v>
      </c>
      <c r="O10" s="19">
        <v>319</v>
      </c>
      <c r="P10" s="1"/>
    </row>
    <row r="11" spans="2:20" x14ac:dyDescent="0.25">
      <c r="B11" s="22" t="s">
        <v>20</v>
      </c>
      <c r="C11" s="22"/>
      <c r="D11" s="19">
        <v>821</v>
      </c>
      <c r="E11" s="19">
        <v>2040</v>
      </c>
      <c r="F11" s="19">
        <v>447</v>
      </c>
      <c r="G11" s="19">
        <v>1002</v>
      </c>
      <c r="H11" s="19">
        <v>1153</v>
      </c>
      <c r="I11" s="19">
        <v>1457</v>
      </c>
      <c r="J11" s="19">
        <v>157</v>
      </c>
      <c r="K11" s="19">
        <v>379</v>
      </c>
      <c r="L11" s="19">
        <v>384</v>
      </c>
      <c r="M11" s="19">
        <v>703</v>
      </c>
      <c r="N11" s="19">
        <v>250</v>
      </c>
      <c r="O11" s="19">
        <v>675</v>
      </c>
      <c r="P11" s="1"/>
    </row>
    <row r="12" spans="2:20" x14ac:dyDescent="0.25"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20" ht="33" customHeight="1" x14ac:dyDescent="0.25">
      <c r="B13" s="27" t="s">
        <v>36</v>
      </c>
      <c r="C13" s="27"/>
      <c r="D13" s="27"/>
      <c r="E13" s="27"/>
      <c r="F13" s="27"/>
      <c r="G13" s="27"/>
      <c r="H13" s="27"/>
      <c r="I13" s="27"/>
      <c r="J13" s="27"/>
      <c r="K13" s="27"/>
      <c r="L13" s="1"/>
      <c r="M13" s="26" t="s">
        <v>37</v>
      </c>
      <c r="N13" s="26"/>
      <c r="O13" s="26"/>
    </row>
    <row r="14" spans="2:20" ht="24" customHeight="1" x14ac:dyDescent="0.25">
      <c r="B14" s="9"/>
      <c r="C14" s="9" t="s">
        <v>13</v>
      </c>
      <c r="D14" s="9" t="s">
        <v>14</v>
      </c>
      <c r="E14" s="9" t="s">
        <v>15</v>
      </c>
      <c r="F14" s="9" t="s">
        <v>16</v>
      </c>
      <c r="G14" s="9" t="s">
        <v>17</v>
      </c>
      <c r="H14" s="9" t="s">
        <v>18</v>
      </c>
      <c r="I14" s="9" t="s">
        <v>19</v>
      </c>
      <c r="J14" s="9" t="s">
        <v>20</v>
      </c>
      <c r="K14" s="9" t="s">
        <v>25</v>
      </c>
      <c r="L14" s="1"/>
      <c r="M14" s="5"/>
      <c r="N14" s="6" t="s">
        <v>23</v>
      </c>
      <c r="O14" s="6" t="s">
        <v>24</v>
      </c>
    </row>
    <row r="15" spans="2:20" x14ac:dyDescent="0.25">
      <c r="B15" s="10" t="s">
        <v>34</v>
      </c>
      <c r="C15" s="18">
        <f>SUM(D4:O4)</f>
        <v>18324</v>
      </c>
      <c r="D15" s="18">
        <f>SUM(D5:O5)</f>
        <v>5145</v>
      </c>
      <c r="E15" s="18">
        <f>SUM(D6:O6)</f>
        <v>22425</v>
      </c>
      <c r="F15" s="18">
        <f>SUM(D7:O7)</f>
        <v>5802</v>
      </c>
      <c r="G15" s="18">
        <f>SUM(D8:O8)</f>
        <v>22163</v>
      </c>
      <c r="H15" s="18">
        <f>SUM(D9:O9)</f>
        <v>24577</v>
      </c>
      <c r="I15" s="18">
        <f>SUM(D10:O10)</f>
        <v>15231</v>
      </c>
      <c r="J15" s="18">
        <f>SUM(D11:O11)</f>
        <v>9468</v>
      </c>
      <c r="K15" s="18">
        <f>SUM(C15:J15)</f>
        <v>123135</v>
      </c>
      <c r="L15" s="1"/>
      <c r="M15" s="7" t="s">
        <v>21</v>
      </c>
      <c r="N15" s="8">
        <v>8.1999999999999993</v>
      </c>
      <c r="O15" s="8">
        <v>3</v>
      </c>
      <c r="P15" s="1"/>
    </row>
    <row r="16" spans="2:20" x14ac:dyDescent="0.25">
      <c r="B16" s="10" t="s">
        <v>26</v>
      </c>
      <c r="C16" s="11">
        <f>C15/K15</f>
        <v>0.1488122792057498</v>
      </c>
      <c r="D16" s="11">
        <f>D15/K15</f>
        <v>4.1783408454135702E-2</v>
      </c>
      <c r="E16" s="11">
        <f>E15/K15</f>
        <v>0.18211718845169936</v>
      </c>
      <c r="F16" s="11">
        <f>F15/K15</f>
        <v>4.7119015714459742E-2</v>
      </c>
      <c r="G16" s="11">
        <f>G15/K15</f>
        <v>0.17998944248182888</v>
      </c>
      <c r="H16" s="11">
        <f>H15/K15</f>
        <v>0.19959394160880334</v>
      </c>
      <c r="I16" s="11">
        <f>I15/K15</f>
        <v>0.12369350712632476</v>
      </c>
      <c r="J16" s="11">
        <f>J15/K15</f>
        <v>7.6891216956998423E-2</v>
      </c>
      <c r="K16" s="11">
        <f>SUM(C16:J16)</f>
        <v>1</v>
      </c>
      <c r="L16" s="1"/>
      <c r="M16" s="7" t="s">
        <v>22</v>
      </c>
      <c r="N16" s="8">
        <v>10</v>
      </c>
      <c r="O16" s="8">
        <v>7</v>
      </c>
      <c r="P16" s="1"/>
    </row>
    <row r="17" spans="2:20" x14ac:dyDescent="0.25"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40.15" customHeight="1" x14ac:dyDescent="0.25">
      <c r="B18" s="23" t="s">
        <v>27</v>
      </c>
      <c r="C18" s="23"/>
      <c r="D18" s="23"/>
      <c r="E18" s="23"/>
      <c r="F18" s="23"/>
      <c r="G18" s="23"/>
      <c r="H18" s="23"/>
      <c r="I18" s="23"/>
      <c r="J18" s="23"/>
      <c r="K18" s="23"/>
      <c r="L18" s="1"/>
      <c r="M18" s="1"/>
      <c r="N18" s="1"/>
      <c r="O18" s="1"/>
      <c r="P18" s="1"/>
      <c r="Q18" s="1"/>
      <c r="R18" s="1"/>
      <c r="S18" s="1"/>
      <c r="T18" s="1"/>
    </row>
    <row r="19" spans="2:20" ht="24" customHeight="1" x14ac:dyDescent="0.25">
      <c r="B19" s="12"/>
      <c r="C19" s="12" t="s">
        <v>13</v>
      </c>
      <c r="D19" s="12" t="s">
        <v>14</v>
      </c>
      <c r="E19" s="12" t="s">
        <v>15</v>
      </c>
      <c r="F19" s="12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25</v>
      </c>
      <c r="L19" s="1"/>
      <c r="M19" s="1"/>
      <c r="N19" s="1"/>
      <c r="O19" s="1"/>
      <c r="P19" s="1"/>
      <c r="Q19" s="1"/>
      <c r="R19" s="1"/>
      <c r="S19" s="1"/>
      <c r="T19" s="1"/>
    </row>
    <row r="20" spans="2:20" x14ac:dyDescent="0.25">
      <c r="B20" s="13" t="s">
        <v>28</v>
      </c>
      <c r="C20" s="11">
        <v>0.73</v>
      </c>
      <c r="D20" s="11">
        <v>0.75</v>
      </c>
      <c r="E20" s="11">
        <v>0.91</v>
      </c>
      <c r="F20" s="11">
        <v>0.85</v>
      </c>
      <c r="G20" s="11">
        <v>0.89</v>
      </c>
      <c r="H20" s="11">
        <v>0.82</v>
      </c>
      <c r="I20" s="11">
        <v>0.28000000000000003</v>
      </c>
      <c r="J20" s="11">
        <v>0.84</v>
      </c>
      <c r="K20" s="11">
        <f>SUM(C20:J20)/8</f>
        <v>0.75875000000000004</v>
      </c>
      <c r="L20" s="1"/>
      <c r="M20" s="1"/>
      <c r="N20" s="1"/>
      <c r="O20" s="1"/>
      <c r="P20" s="1"/>
      <c r="Q20" s="1"/>
      <c r="R20" s="1"/>
      <c r="S20" s="1"/>
      <c r="T20" s="1"/>
    </row>
    <row r="21" spans="2:20" x14ac:dyDescent="0.25">
      <c r="B21" s="13" t="s">
        <v>29</v>
      </c>
      <c r="C21" s="11">
        <f>1-C20</f>
        <v>0.27</v>
      </c>
      <c r="D21" s="11">
        <f t="shared" ref="D21:J21" si="0">1-D20</f>
        <v>0.25</v>
      </c>
      <c r="E21" s="11">
        <f t="shared" si="0"/>
        <v>8.9999999999999969E-2</v>
      </c>
      <c r="F21" s="11">
        <f t="shared" si="0"/>
        <v>0.15000000000000002</v>
      </c>
      <c r="G21" s="11">
        <f t="shared" si="0"/>
        <v>0.10999999999999999</v>
      </c>
      <c r="H21" s="11">
        <f t="shared" si="0"/>
        <v>0.18000000000000005</v>
      </c>
      <c r="I21" s="11">
        <f t="shared" si="0"/>
        <v>0.72</v>
      </c>
      <c r="J21" s="11">
        <f t="shared" si="0"/>
        <v>0.16000000000000003</v>
      </c>
      <c r="K21" s="11">
        <f>SUM(C21:J21)/8</f>
        <v>0.24125000000000002</v>
      </c>
      <c r="L21" s="1"/>
      <c r="M21" s="1"/>
      <c r="N21" s="1"/>
      <c r="O21" s="1"/>
      <c r="P21" s="1"/>
      <c r="Q21" s="1"/>
      <c r="R21" s="1"/>
      <c r="S21" s="1"/>
      <c r="T21" s="1"/>
    </row>
    <row r="22" spans="2:20" x14ac:dyDescent="0.25"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25"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x14ac:dyDescent="0.25">
      <c r="E26" s="1"/>
      <c r="M26" s="1"/>
      <c r="N26" s="1"/>
      <c r="O26" s="1"/>
      <c r="P26" s="1"/>
      <c r="Q26" s="1"/>
      <c r="R26" s="1"/>
      <c r="S26" s="1"/>
      <c r="T26" s="1"/>
    </row>
    <row r="27" spans="2:20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25"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x14ac:dyDescent="0.25"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x14ac:dyDescent="0.25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x14ac:dyDescent="0.25"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5"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x14ac:dyDescent="0.25"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x14ac:dyDescent="0.25"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</sheetData>
  <mergeCells count="14">
    <mergeCell ref="B1:J1"/>
    <mergeCell ref="B5:C5"/>
    <mergeCell ref="B18:K18"/>
    <mergeCell ref="B10:C10"/>
    <mergeCell ref="B11:C11"/>
    <mergeCell ref="B2:O2"/>
    <mergeCell ref="B3:C3"/>
    <mergeCell ref="B4:C4"/>
    <mergeCell ref="M13:O13"/>
    <mergeCell ref="B13:K13"/>
    <mergeCell ref="B6:C6"/>
    <mergeCell ref="B7:C7"/>
    <mergeCell ref="B8:C8"/>
    <mergeCell ref="B9:C9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Supply Chain Dashboard</vt:lpstr>
      <vt:lpstr>Supply Chain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2021-09-10T17:39:56Z</cp:lastPrinted>
  <dcterms:created xsi:type="dcterms:W3CDTF">2016-03-21T16:06:55Z</dcterms:created>
  <dcterms:modified xsi:type="dcterms:W3CDTF">2021-09-10T17:40:02Z</dcterms:modified>
</cp:coreProperties>
</file>