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activeTab="1"/>
  </bookViews>
  <sheets>
    <sheet name="Data" sheetId="1" r:id="rId1"/>
    <sheet name="Dashboard" sheetId="4" r:id="rId2"/>
  </sheets>
  <definedNames>
    <definedName name="_xlnm.Print_Area" localSheetId="1">Dashboard!$A$1:$Y$26</definedName>
    <definedName name="_xlnm.Print_Area" localSheetId="0">Data!$A$2:$P$18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  <c r="K23" i="1"/>
  <c r="L23" i="1"/>
  <c r="M23" i="1"/>
  <c r="N23" i="1"/>
  <c r="O23" i="1"/>
  <c r="D23" i="1"/>
  <c r="E22" i="1"/>
  <c r="F22" i="1"/>
  <c r="G22" i="1"/>
  <c r="H22" i="1"/>
  <c r="I22" i="1"/>
  <c r="J22" i="1"/>
  <c r="K22" i="1"/>
  <c r="L22" i="1"/>
  <c r="M22" i="1"/>
  <c r="N22" i="1"/>
  <c r="O22" i="1"/>
  <c r="D22" i="1"/>
  <c r="Q17" i="1"/>
  <c r="Q14" i="1"/>
  <c r="N16" i="4"/>
  <c r="B16" i="4"/>
  <c r="N5" i="4"/>
  <c r="B5" i="4" l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O11" i="1"/>
  <c r="N11" i="1"/>
  <c r="M11" i="1"/>
  <c r="L11" i="1"/>
  <c r="K11" i="1"/>
  <c r="J11" i="1"/>
  <c r="I11" i="1"/>
  <c r="H11" i="1"/>
  <c r="G11" i="1"/>
  <c r="F11" i="1"/>
  <c r="E11" i="1"/>
  <c r="D11" i="1"/>
  <c r="O8" i="1"/>
  <c r="N8" i="1"/>
  <c r="M8" i="1"/>
  <c r="L8" i="1"/>
  <c r="K8" i="1"/>
  <c r="J8" i="1"/>
  <c r="I8" i="1"/>
  <c r="H8" i="1"/>
  <c r="G8" i="1"/>
  <c r="F8" i="1"/>
  <c r="E8" i="1"/>
  <c r="D8" i="1"/>
  <c r="P16" i="1" l="1"/>
  <c r="P15" i="1"/>
  <c r="P13" i="1"/>
  <c r="P12" i="1"/>
  <c r="P10" i="1"/>
  <c r="P9" i="1"/>
  <c r="P11" i="1" s="1"/>
  <c r="Q11" i="1" s="1"/>
  <c r="P7" i="1"/>
  <c r="P6" i="1"/>
  <c r="P8" i="1" s="1"/>
  <c r="Q8" i="1" s="1"/>
</calcChain>
</file>

<file path=xl/sharedStrings.xml><?xml version="1.0" encoding="utf-8"?>
<sst xmlns="http://schemas.openxmlformats.org/spreadsheetml/2006/main" count="37" uniqueCount="25">
  <si>
    <t>Data</t>
  </si>
  <si>
    <t>JAN</t>
  </si>
  <si>
    <t>FEB</t>
  </si>
  <si>
    <t>MAR</t>
  </si>
  <si>
    <t>JUN</t>
  </si>
  <si>
    <t>APR</t>
  </si>
  <si>
    <t>MAI</t>
  </si>
  <si>
    <t>JUL</t>
  </si>
  <si>
    <t>AUG</t>
  </si>
  <si>
    <t>SEP</t>
  </si>
  <si>
    <t>OCT</t>
  </si>
  <si>
    <t>NOV</t>
  </si>
  <si>
    <t>DEC</t>
  </si>
  <si>
    <t>TOTAL</t>
  </si>
  <si>
    <t>Indicator 1</t>
  </si>
  <si>
    <t>Indicator 2</t>
  </si>
  <si>
    <t>Indicator 3</t>
  </si>
  <si>
    <t>Indicator 4</t>
  </si>
  <si>
    <t>Actual</t>
  </si>
  <si>
    <t>Target</t>
  </si>
  <si>
    <t>Actual / Target</t>
  </si>
  <si>
    <t>Indicators</t>
  </si>
  <si>
    <t>Dashboard</t>
  </si>
  <si>
    <t>% Target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</si>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</sst>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B353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1B1A3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1B1A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1B1A3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6795556505021"/>
      </right>
      <top style="medium">
        <color theme="0" tint="-0.149937437055574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medium">
        <color theme="0" tint="-0.149906918546098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6" xfId="0" applyNumberFormat="1" applyBorder="1" applyAlignment="1" applyProtection="1">
      <alignment vertical="center"/>
      <protection locked="0"/>
    </xf>
    <xf numFmtId="3" fontId="0" fillId="0" borderId="7" xfId="0" applyNumberFormat="1" applyBorder="1" applyAlignment="1" applyProtection="1">
      <alignment vertical="center"/>
      <protection locked="0"/>
    </xf>
    <xf numFmtId="164" fontId="0" fillId="0" borderId="8" xfId="1" applyNumberFormat="1" applyFon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64" fontId="0" fillId="0" borderId="15" xfId="1" applyNumberFormat="1" applyFont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2" fillId="2" borderId="8" xfId="1" applyNumberFormat="1" applyFont="1" applyFill="1" applyBorder="1" applyAlignment="1" applyProtection="1">
      <alignment vertical="center"/>
      <protection hidden="1"/>
    </xf>
    <xf numFmtId="3" fontId="2" fillId="2" borderId="9" xfId="0" applyNumberFormat="1" applyFont="1" applyFill="1" applyBorder="1" applyAlignment="1" applyProtection="1">
      <alignment vertical="center"/>
      <protection hidden="1"/>
    </xf>
    <xf numFmtId="3" fontId="2" fillId="2" borderId="11" xfId="0" applyNumberFormat="1" applyFont="1" applyFill="1" applyBorder="1" applyAlignment="1" applyProtection="1">
      <alignment vertical="center"/>
      <protection hidden="1"/>
    </xf>
    <xf numFmtId="3" fontId="2" fillId="2" borderId="13" xfId="0" applyNumberFormat="1" applyFont="1" applyFill="1" applyBorder="1" applyAlignment="1" applyProtection="1">
      <alignment vertical="center"/>
      <protection hidden="1"/>
    </xf>
    <xf numFmtId="164" fontId="2" fillId="2" borderId="15" xfId="1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1B1A3"/>
      <color rgb="FF2B353E"/>
      <color rgb="FF324651"/>
      <color rgb="FF378288"/>
      <color rgb="FF016B63"/>
      <color rgb="FF435361"/>
      <color rgb="FF0195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1B1A3"/>
            </a:solidFill>
            <a:ln>
              <a:noFill/>
            </a:ln>
            <a:effectLst/>
          </c:spPr>
          <c:invertIfNegative val="0"/>
          <c:cat>
            <c:strRef>
              <c:f>Data!$D$5:$O$5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Data!$D$6:$O$6</c:f>
              <c:numCache>
                <c:formatCode>#,##0</c:formatCode>
                <c:ptCount val="12"/>
                <c:pt idx="0">
                  <c:v>11588</c:v>
                </c:pt>
                <c:pt idx="1">
                  <c:v>9189</c:v>
                </c:pt>
                <c:pt idx="2">
                  <c:v>8001</c:v>
                </c:pt>
                <c:pt idx="3">
                  <c:v>9736</c:v>
                </c:pt>
                <c:pt idx="4">
                  <c:v>8686</c:v>
                </c:pt>
                <c:pt idx="5">
                  <c:v>8560</c:v>
                </c:pt>
                <c:pt idx="6">
                  <c:v>11611</c:v>
                </c:pt>
                <c:pt idx="7">
                  <c:v>10576</c:v>
                </c:pt>
                <c:pt idx="8">
                  <c:v>10386</c:v>
                </c:pt>
                <c:pt idx="9">
                  <c:v>10710</c:v>
                </c:pt>
                <c:pt idx="10">
                  <c:v>11636</c:v>
                </c:pt>
                <c:pt idx="11">
                  <c:v>10253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C-45A6-B249-49CC5F860B5E}"/>
            </c:ext>
          </c:extLst>
        </c:ser>
        <c:ser>
          <c:idx val="2"/>
          <c:order val="2"/>
          <c:tx>
            <c:strRef>
              <c:f>Data!$C$20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Data!$D$20:$O$20</c:f>
              <c:numCache>
                <c:formatCode>General</c:formatCode>
                <c:ptCount val="12"/>
                <c:pt idx="0">
                  <c:v>1211.6000000000004</c:v>
                </c:pt>
                <c:pt idx="1">
                  <c:v>3610.6000000000004</c:v>
                </c:pt>
                <c:pt idx="2">
                  <c:v>4798.6000000000004</c:v>
                </c:pt>
                <c:pt idx="3">
                  <c:v>3063.6000000000004</c:v>
                </c:pt>
                <c:pt idx="4">
                  <c:v>4113.6000000000004</c:v>
                </c:pt>
                <c:pt idx="5">
                  <c:v>4239.6000000000004</c:v>
                </c:pt>
                <c:pt idx="6">
                  <c:v>1188.6000000000004</c:v>
                </c:pt>
                <c:pt idx="7">
                  <c:v>2223.6000000000004</c:v>
                </c:pt>
                <c:pt idx="8">
                  <c:v>2413.6000000000004</c:v>
                </c:pt>
                <c:pt idx="9">
                  <c:v>2089.6000000000004</c:v>
                </c:pt>
                <c:pt idx="10">
                  <c:v>1163.6000000000004</c:v>
                </c:pt>
                <c:pt idx="11">
                  <c:v>2546.6000000000004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7C-45A6-B249-49CC5F860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610149424"/>
        <c:axId val="610154864"/>
      </c:barChart>
      <c:lineChart>
        <c:grouping val="standard"/>
        <c:varyColors val="0"/>
        <c:ser>
          <c:idx val="1"/>
          <c:order val="1"/>
          <c:tx>
            <c:strRef>
              <c:f>Data!$C$7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7"/>
            <c:spPr>
              <a:solidFill>
                <a:srgbClr val="2B353E"/>
              </a:solidFill>
              <a:ln w="9525">
                <a:noFill/>
              </a:ln>
              <a:effectLst/>
            </c:spPr>
          </c:marker>
          <c:val>
            <c:numRef>
              <c:f>Data!$D$7:$O$7</c:f>
              <c:numCache>
                <c:formatCode>#,##0</c:formatCode>
                <c:ptCount val="1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7C-45A6-B249-49CC5F860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149424"/>
        <c:axId val="610154864"/>
      </c:lineChart>
      <c:catAx>
        <c:axId val="61014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54864"/>
        <c:crosses val="autoZero"/>
        <c:auto val="1"/>
        <c:lblAlgn val="ctr"/>
        <c:lblOffset val="100"/>
        <c:noMultiLvlLbl val="0"/>
      </c:catAx>
      <c:valAx>
        <c:axId val="61015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4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1B1A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63-4197-8793-DF89C41EB8F6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63-4197-8793-DF89C41EB8F6}"/>
              </c:ext>
            </c:extLst>
          </c:dPt>
          <c:val>
            <c:numRef>
              <c:f>Data!$P$8:$Q$8</c:f>
              <c:numCache>
                <c:formatCode>0.0%</c:formatCode>
                <c:ptCount val="2"/>
                <c:pt idx="0">
                  <c:v>1.0077666666666667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63-4197-8793-DF89C41EB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2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Data!$C$12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1B1A3"/>
            </a:solidFill>
            <a:ln>
              <a:noFill/>
            </a:ln>
            <a:effectLst/>
          </c:spPr>
          <c:invertIfNegative val="0"/>
          <c:cat>
            <c:strRef>
              <c:f>Data!$D$5:$O$5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Data!$D$12:$O$12</c:f>
              <c:numCache>
                <c:formatCode>#,##0</c:formatCode>
                <c:ptCount val="12"/>
                <c:pt idx="0">
                  <c:v>9764</c:v>
                </c:pt>
                <c:pt idx="1">
                  <c:v>11245</c:v>
                </c:pt>
                <c:pt idx="2">
                  <c:v>9696</c:v>
                </c:pt>
                <c:pt idx="3">
                  <c:v>9374</c:v>
                </c:pt>
                <c:pt idx="4">
                  <c:v>9533</c:v>
                </c:pt>
                <c:pt idx="5">
                  <c:v>8531</c:v>
                </c:pt>
                <c:pt idx="6">
                  <c:v>8781</c:v>
                </c:pt>
                <c:pt idx="7">
                  <c:v>9892</c:v>
                </c:pt>
                <c:pt idx="8">
                  <c:v>9882</c:v>
                </c:pt>
                <c:pt idx="9">
                  <c:v>11964</c:v>
                </c:pt>
                <c:pt idx="10">
                  <c:v>8883</c:v>
                </c:pt>
                <c:pt idx="11">
                  <c:v>10023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9E-4ED0-9DEB-9E90FE6DAF77}"/>
            </c:ext>
          </c:extLst>
        </c:ser>
        <c:ser>
          <c:idx val="2"/>
          <c:order val="2"/>
          <c:tx>
            <c:strRef>
              <c:f>Data!$C$22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Data!$D$22:$O$22</c:f>
              <c:numCache>
                <c:formatCode>General</c:formatCode>
                <c:ptCount val="12"/>
                <c:pt idx="0">
                  <c:v>3396.4000000000015</c:v>
                </c:pt>
                <c:pt idx="1">
                  <c:v>1915.4000000000015</c:v>
                </c:pt>
                <c:pt idx="2">
                  <c:v>3464.4000000000015</c:v>
                </c:pt>
                <c:pt idx="3">
                  <c:v>3786.4000000000015</c:v>
                </c:pt>
                <c:pt idx="4">
                  <c:v>3627.4000000000015</c:v>
                </c:pt>
                <c:pt idx="5">
                  <c:v>4629.4000000000015</c:v>
                </c:pt>
                <c:pt idx="6">
                  <c:v>4379.4000000000015</c:v>
                </c:pt>
                <c:pt idx="7">
                  <c:v>3268.4000000000015</c:v>
                </c:pt>
                <c:pt idx="8">
                  <c:v>3278.4000000000015</c:v>
                </c:pt>
                <c:pt idx="9">
                  <c:v>1196.4000000000015</c:v>
                </c:pt>
                <c:pt idx="10">
                  <c:v>4277.4000000000015</c:v>
                </c:pt>
                <c:pt idx="11">
                  <c:v>3137.4000000000015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9E-4ED0-9DEB-9E90FE6DA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610151056"/>
        <c:axId val="610161392"/>
      </c:barChart>
      <c:lineChart>
        <c:grouping val="standard"/>
        <c:varyColors val="0"/>
        <c:ser>
          <c:idx val="1"/>
          <c:order val="1"/>
          <c:tx>
            <c:strRef>
              <c:f>Data!$C$13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7"/>
            <c:spPr>
              <a:solidFill>
                <a:srgbClr val="2B353E"/>
              </a:solidFill>
              <a:ln w="9525">
                <a:noFill/>
              </a:ln>
              <a:effectLst/>
            </c:spPr>
          </c:marker>
          <c:val>
            <c:numRef>
              <c:f>Data!$D$13:$O$13</c:f>
              <c:numCache>
                <c:formatCode>#,##0</c:formatCode>
                <c:ptCount val="1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9E-4ED0-9DEB-9E90FE6DA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151056"/>
        <c:axId val="610161392"/>
      </c:lineChart>
      <c:catAx>
        <c:axId val="61015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61392"/>
        <c:crosses val="autoZero"/>
        <c:auto val="1"/>
        <c:lblAlgn val="ctr"/>
        <c:lblOffset val="100"/>
        <c:noMultiLvlLbl val="0"/>
      </c:catAx>
      <c:valAx>
        <c:axId val="61016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5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1B1A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98-424A-889D-A2B7DFDB889B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98-424A-889D-A2B7DFDB889B}"/>
              </c:ext>
            </c:extLst>
          </c:dPt>
          <c:val>
            <c:numRef>
              <c:f>Data!$P$14:$Q$14</c:f>
              <c:numCache>
                <c:formatCode>0.0%</c:formatCode>
                <c:ptCount val="2"/>
                <c:pt idx="0">
                  <c:v>0.97973333333333334</c:v>
                </c:pt>
                <c:pt idx="1">
                  <c:v>2.0266666666666655E-2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8-424A-889D-A2B7DFDB8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2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Data!$C$9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1B1A3"/>
            </a:solidFill>
            <a:ln>
              <a:noFill/>
            </a:ln>
            <a:effectLst/>
          </c:spPr>
          <c:invertIfNegative val="0"/>
          <c:cat>
            <c:strRef>
              <c:f>Data!$D$5:$O$5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Data!$D$9:$O$9</c:f>
              <c:numCache>
                <c:formatCode>#,##0</c:formatCode>
                <c:ptCount val="12"/>
                <c:pt idx="0">
                  <c:v>8104</c:v>
                </c:pt>
                <c:pt idx="1">
                  <c:v>8141</c:v>
                </c:pt>
                <c:pt idx="2">
                  <c:v>10748</c:v>
                </c:pt>
                <c:pt idx="3">
                  <c:v>11979</c:v>
                </c:pt>
                <c:pt idx="4">
                  <c:v>8003</c:v>
                </c:pt>
                <c:pt idx="5">
                  <c:v>11765</c:v>
                </c:pt>
                <c:pt idx="6">
                  <c:v>10500</c:v>
                </c:pt>
                <c:pt idx="7">
                  <c:v>11295</c:v>
                </c:pt>
                <c:pt idx="8">
                  <c:v>9952</c:v>
                </c:pt>
                <c:pt idx="9">
                  <c:v>9626</c:v>
                </c:pt>
                <c:pt idx="10">
                  <c:v>8964</c:v>
                </c:pt>
                <c:pt idx="11">
                  <c:v>8563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43-4DB1-980C-0F73D93A5471}"/>
            </c:ext>
          </c:extLst>
        </c:ser>
        <c:ser>
          <c:idx val="2"/>
          <c:order val="2"/>
          <c:tx>
            <c:strRef>
              <c:f>Data!$C$21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Data!$D$21:$O$21</c:f>
              <c:numCache>
                <c:formatCode>General</c:formatCode>
                <c:ptCount val="12"/>
                <c:pt idx="0">
                  <c:v>5072.9000000000015</c:v>
                </c:pt>
                <c:pt idx="1">
                  <c:v>5035.9000000000015</c:v>
                </c:pt>
                <c:pt idx="2">
                  <c:v>2428.9000000000015</c:v>
                </c:pt>
                <c:pt idx="3">
                  <c:v>1197.9000000000015</c:v>
                </c:pt>
                <c:pt idx="4">
                  <c:v>5173.9000000000015</c:v>
                </c:pt>
                <c:pt idx="5">
                  <c:v>1411.9000000000015</c:v>
                </c:pt>
                <c:pt idx="6">
                  <c:v>2676.9000000000015</c:v>
                </c:pt>
                <c:pt idx="7">
                  <c:v>1881.9000000000015</c:v>
                </c:pt>
                <c:pt idx="8">
                  <c:v>3224.9000000000015</c:v>
                </c:pt>
                <c:pt idx="9">
                  <c:v>3550.9000000000015</c:v>
                </c:pt>
                <c:pt idx="10">
                  <c:v>4212.9000000000015</c:v>
                </c:pt>
                <c:pt idx="11">
                  <c:v>4613.9000000000015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43-4DB1-980C-0F73D93A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610148880"/>
        <c:axId val="610147248"/>
      </c:barChart>
      <c:lineChart>
        <c:grouping val="standard"/>
        <c:varyColors val="0"/>
        <c:ser>
          <c:idx val="1"/>
          <c:order val="1"/>
          <c:tx>
            <c:strRef>
              <c:f>Data!$C$10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7"/>
            <c:spPr>
              <a:solidFill>
                <a:srgbClr val="2B353E"/>
              </a:solidFill>
              <a:ln w="9525">
                <a:noFill/>
              </a:ln>
              <a:effectLst/>
            </c:spPr>
          </c:marker>
          <c:val>
            <c:numRef>
              <c:f>Data!$D$10:$O$10</c:f>
              <c:numCache>
                <c:formatCode>#,##0</c:formatCode>
                <c:ptCount val="1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43-4DB1-980C-0F73D93A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148880"/>
        <c:axId val="610147248"/>
      </c:lineChart>
      <c:catAx>
        <c:axId val="61014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47248"/>
        <c:crosses val="autoZero"/>
        <c:auto val="1"/>
        <c:lblAlgn val="ctr"/>
        <c:lblOffset val="100"/>
        <c:noMultiLvlLbl val="0"/>
      </c:catAx>
      <c:valAx>
        <c:axId val="61014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4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1B1A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EE-4AFA-8470-685419BD2688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EE-4AFA-8470-685419BD2688}"/>
              </c:ext>
            </c:extLst>
          </c:dPt>
          <c:val>
            <c:numRef>
              <c:f>Data!$P$11:$Q$11</c:f>
              <c:numCache>
                <c:formatCode>0.0%</c:formatCode>
                <c:ptCount val="2"/>
                <c:pt idx="0">
                  <c:v>0.98033333333333328</c:v>
                </c:pt>
                <c:pt idx="1">
                  <c:v>1.9666666666666721E-2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EEE-4AFA-8470-685419BD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2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Data!$C$15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1B1A3"/>
            </a:solidFill>
            <a:ln>
              <a:noFill/>
            </a:ln>
            <a:effectLst/>
          </c:spPr>
          <c:invertIfNegative val="0"/>
          <c:cat>
            <c:strRef>
              <c:f>Data!$D$5:$O$5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Data!$D$15:$O$15</c:f>
              <c:numCache>
                <c:formatCode>#,##0</c:formatCode>
                <c:ptCount val="12"/>
                <c:pt idx="0">
                  <c:v>8276</c:v>
                </c:pt>
                <c:pt idx="1">
                  <c:v>8863</c:v>
                </c:pt>
                <c:pt idx="2">
                  <c:v>8021</c:v>
                </c:pt>
                <c:pt idx="3">
                  <c:v>9400</c:v>
                </c:pt>
                <c:pt idx="4">
                  <c:v>8234</c:v>
                </c:pt>
                <c:pt idx="5">
                  <c:v>9380</c:v>
                </c:pt>
                <c:pt idx="6">
                  <c:v>10509</c:v>
                </c:pt>
                <c:pt idx="7">
                  <c:v>11215</c:v>
                </c:pt>
                <c:pt idx="8">
                  <c:v>8599</c:v>
                </c:pt>
                <c:pt idx="9">
                  <c:v>10464</c:v>
                </c:pt>
                <c:pt idx="10">
                  <c:v>11920</c:v>
                </c:pt>
                <c:pt idx="11">
                  <c:v>8470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02-41C3-9F52-FA9D284B643F}"/>
            </c:ext>
          </c:extLst>
        </c:ser>
        <c:ser>
          <c:idx val="2"/>
          <c:order val="2"/>
          <c:tx>
            <c:strRef>
              <c:f>Data!$C$23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Data!$D$23:$O$23</c:f>
              <c:numCache>
                <c:formatCode>General</c:formatCode>
                <c:ptCount val="12"/>
                <c:pt idx="0">
                  <c:v>4836.0000000000018</c:v>
                </c:pt>
                <c:pt idx="1">
                  <c:v>4249.0000000000018</c:v>
                </c:pt>
                <c:pt idx="2">
                  <c:v>5091.0000000000018</c:v>
                </c:pt>
                <c:pt idx="3">
                  <c:v>3712.0000000000018</c:v>
                </c:pt>
                <c:pt idx="4">
                  <c:v>4878.0000000000018</c:v>
                </c:pt>
                <c:pt idx="5">
                  <c:v>3732.0000000000018</c:v>
                </c:pt>
                <c:pt idx="6">
                  <c:v>2603.0000000000018</c:v>
                </c:pt>
                <c:pt idx="7">
                  <c:v>1897.0000000000018</c:v>
                </c:pt>
                <c:pt idx="8">
                  <c:v>4513.0000000000018</c:v>
                </c:pt>
                <c:pt idx="9">
                  <c:v>2648.0000000000018</c:v>
                </c:pt>
                <c:pt idx="10">
                  <c:v>1192.0000000000018</c:v>
                </c:pt>
                <c:pt idx="11">
                  <c:v>4642.0000000000018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02-41C3-9F52-FA9D284B6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610148336"/>
        <c:axId val="610159760"/>
      </c:barChart>
      <c:lineChart>
        <c:grouping val="standard"/>
        <c:varyColors val="0"/>
        <c:ser>
          <c:idx val="1"/>
          <c:order val="1"/>
          <c:tx>
            <c:strRef>
              <c:f>Data!$C$16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7"/>
            <c:spPr>
              <a:solidFill>
                <a:srgbClr val="2B353E"/>
              </a:solidFill>
              <a:ln w="9525">
                <a:noFill/>
              </a:ln>
              <a:effectLst/>
            </c:spPr>
          </c:marker>
          <c:val>
            <c:numRef>
              <c:f>Data!$D$16:$O$16</c:f>
              <c:numCache>
                <c:formatCode>#,##0</c:formatCode>
                <c:ptCount val="1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302-41C3-9F52-FA9D284B6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148336"/>
        <c:axId val="610159760"/>
      </c:lineChart>
      <c:catAx>
        <c:axId val="6101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59760"/>
        <c:crosses val="autoZero"/>
        <c:auto val="1"/>
        <c:lblAlgn val="ctr"/>
        <c:lblOffset val="100"/>
        <c:noMultiLvlLbl val="0"/>
      </c:catAx>
      <c:valAx>
        <c:axId val="61015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4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1B1A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4C-4296-952B-2021EF3F27D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4C-4296-952B-2021EF3F27DF}"/>
              </c:ext>
            </c:extLst>
          </c:dPt>
          <c:val>
            <c:numRef>
              <c:f>Data!$P$17:$Q$17</c:f>
              <c:numCache>
                <c:formatCode>0.0%</c:formatCode>
                <c:ptCount val="2"/>
                <c:pt idx="0">
                  <c:v>0.94459166666666672</c:v>
                </c:pt>
                <c:pt idx="1">
                  <c:v>5.5408333333333282E-2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4C-4296-952B-2021EF3F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2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4</xdr:row>
      <xdr:rowOff>53340</xdr:rowOff>
    </xdr:from>
    <xdr:to>
      <xdr:col>11</xdr:col>
      <xdr:colOff>571500</xdr:colOff>
      <xdr:row>13</xdr:row>
      <xdr:rowOff>220980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FA31456-50D7-4108-83DE-44CCDD069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91440</xdr:colOff>
      <xdr:row>5</xdr:row>
      <xdr:rowOff>68580</xdr:rowOff>
    </xdr:from>
    <xdr:to>
      <xdr:col>4</xdr:col>
      <xdr:colOff>488726</xdr:colOff>
      <xdr:row>13</xdr:row>
      <xdr:rowOff>83820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E9D88C7B-7B4B-447F-9EDE-7C3D08F99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472440</xdr:colOff>
      <xdr:row>8</xdr:row>
      <xdr:rowOff>30480</xdr:rowOff>
    </xdr:from>
    <xdr:ext cx="1516380" cy="593304"/>
    <xdr:sp macro="" textlink="Data!P8">
      <xdr:nvSpPr>
        <xdr:cNvPr id="5" name="CaixaDeTexto 4">
          <a:extLst>
            <a:ext uri="{FF2B5EF4-FFF2-40B4-BE49-F238E27FC236}">
              <a16:creationId xmlns:a16="http://schemas.microsoft.com/office/drawing/2014/main" xmlns="" id="{DABE17D4-CBC4-4D92-8F1D-8ED902A38291}"/>
            </a:ext>
          </a:extLst>
        </xdr:cNvPr>
        <xdr:cNvSpPr txBox="1"/>
      </xdr:nvSpPr>
      <xdr:spPr>
        <a:xfrm>
          <a:off x="594360" y="2468880"/>
          <a:ext cx="1516380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557690E4-43EC-48CC-8316-960D7996E623}" type="TxLink">
            <a:rPr lang="en-US" sz="3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100.8%</a:t>
          </a:fld>
          <a:endParaRPr lang="fr-CA" sz="3200" b="0"/>
        </a:p>
      </xdr:txBody>
    </xdr:sp>
    <xdr:clientData/>
  </xdr:oneCellAnchor>
  <xdr:twoCellAnchor>
    <xdr:from>
      <xdr:col>5</xdr:col>
      <xdr:colOff>45720</xdr:colOff>
      <xdr:row>15</xdr:row>
      <xdr:rowOff>53340</xdr:rowOff>
    </xdr:from>
    <xdr:to>
      <xdr:col>11</xdr:col>
      <xdr:colOff>571500</xdr:colOff>
      <xdr:row>24</xdr:row>
      <xdr:rowOff>220980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E842094-3FB9-43A5-B39C-B469B606E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91440</xdr:colOff>
      <xdr:row>16</xdr:row>
      <xdr:rowOff>68580</xdr:rowOff>
    </xdr:from>
    <xdr:to>
      <xdr:col>4</xdr:col>
      <xdr:colOff>488726</xdr:colOff>
      <xdr:row>24</xdr:row>
      <xdr:rowOff>83820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65C936C2-51B9-482E-AD4A-06D654982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441960</xdr:colOff>
      <xdr:row>19</xdr:row>
      <xdr:rowOff>0</xdr:rowOff>
    </xdr:from>
    <xdr:ext cx="1524000" cy="593304"/>
    <xdr:sp macro="" textlink="Data!P14">
      <xdr:nvSpPr>
        <xdr:cNvPr id="8" name="CaixaDeTexto 7">
          <a:extLst>
            <a:ext uri="{FF2B5EF4-FFF2-40B4-BE49-F238E27FC236}">
              <a16:creationId xmlns:a16="http://schemas.microsoft.com/office/drawing/2014/main" xmlns="" id="{9CFB2983-A15A-4291-BF4A-08E3F5F44B42}"/>
            </a:ext>
          </a:extLst>
        </xdr:cNvPr>
        <xdr:cNvSpPr txBox="1"/>
      </xdr:nvSpPr>
      <xdr:spPr>
        <a:xfrm>
          <a:off x="563880" y="5372100"/>
          <a:ext cx="1524000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6C119FFE-F6F4-492A-9A68-5AB4AB728751}" type="TxLink">
            <a:rPr lang="en-US" sz="3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98.0%</a:t>
          </a:fld>
          <a:endParaRPr lang="fr-CA" sz="3200" b="0"/>
        </a:p>
      </xdr:txBody>
    </xdr:sp>
    <xdr:clientData/>
  </xdr:oneCellAnchor>
  <xdr:twoCellAnchor>
    <xdr:from>
      <xdr:col>17</xdr:col>
      <xdr:colOff>45720</xdr:colOff>
      <xdr:row>4</xdr:row>
      <xdr:rowOff>53340</xdr:rowOff>
    </xdr:from>
    <xdr:to>
      <xdr:col>23</xdr:col>
      <xdr:colOff>571500</xdr:colOff>
      <xdr:row>13</xdr:row>
      <xdr:rowOff>220980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B5B558AB-B97E-4AF7-B29E-385471C2A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91440</xdr:colOff>
      <xdr:row>5</xdr:row>
      <xdr:rowOff>68580</xdr:rowOff>
    </xdr:from>
    <xdr:to>
      <xdr:col>16</xdr:col>
      <xdr:colOff>488726</xdr:colOff>
      <xdr:row>13</xdr:row>
      <xdr:rowOff>83820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4340D546-AAF2-408F-B580-1D299D77C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13</xdr:col>
      <xdr:colOff>396240</xdr:colOff>
      <xdr:row>8</xdr:row>
      <xdr:rowOff>0</xdr:rowOff>
    </xdr:from>
    <xdr:ext cx="1569720" cy="593304"/>
    <xdr:sp macro="" textlink="Data!P11">
      <xdr:nvSpPr>
        <xdr:cNvPr id="11" name="CaixaDeTexto 10">
          <a:extLst>
            <a:ext uri="{FF2B5EF4-FFF2-40B4-BE49-F238E27FC236}">
              <a16:creationId xmlns:a16="http://schemas.microsoft.com/office/drawing/2014/main" xmlns="" id="{AB77F674-58C4-48F8-8F73-D43D6F54F82A}"/>
            </a:ext>
          </a:extLst>
        </xdr:cNvPr>
        <xdr:cNvSpPr txBox="1"/>
      </xdr:nvSpPr>
      <xdr:spPr>
        <a:xfrm>
          <a:off x="7498080" y="2438400"/>
          <a:ext cx="1569720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4E66A5A5-E4C2-46E6-A8CE-BADA47E0D3BE}" type="TxLink">
            <a:rPr lang="en-US" sz="3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98.0%</a:t>
          </a:fld>
          <a:endParaRPr lang="fr-CA" sz="3200" b="0"/>
        </a:p>
      </xdr:txBody>
    </xdr:sp>
    <xdr:clientData/>
  </xdr:oneCellAnchor>
  <xdr:twoCellAnchor>
    <xdr:from>
      <xdr:col>17</xdr:col>
      <xdr:colOff>45720</xdr:colOff>
      <xdr:row>15</xdr:row>
      <xdr:rowOff>53340</xdr:rowOff>
    </xdr:from>
    <xdr:to>
      <xdr:col>23</xdr:col>
      <xdr:colOff>571500</xdr:colOff>
      <xdr:row>24</xdr:row>
      <xdr:rowOff>220980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FDA542F7-895D-458C-9B73-AF7059151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91440</xdr:colOff>
      <xdr:row>16</xdr:row>
      <xdr:rowOff>68580</xdr:rowOff>
    </xdr:from>
    <xdr:to>
      <xdr:col>16</xdr:col>
      <xdr:colOff>488726</xdr:colOff>
      <xdr:row>24</xdr:row>
      <xdr:rowOff>83820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8D839A5F-F29A-4BC2-AE64-5F8C087FA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13</xdr:col>
      <xdr:colOff>441960</xdr:colOff>
      <xdr:row>19</xdr:row>
      <xdr:rowOff>45720</xdr:rowOff>
    </xdr:from>
    <xdr:ext cx="1531620" cy="593304"/>
    <xdr:sp macro="" textlink="Data!P17">
      <xdr:nvSpPr>
        <xdr:cNvPr id="14" name="CaixaDeTexto 13">
          <a:extLst>
            <a:ext uri="{FF2B5EF4-FFF2-40B4-BE49-F238E27FC236}">
              <a16:creationId xmlns:a16="http://schemas.microsoft.com/office/drawing/2014/main" xmlns="" id="{FA6D54E0-FABD-4162-8FCE-DFED0BC9225F}"/>
            </a:ext>
          </a:extLst>
        </xdr:cNvPr>
        <xdr:cNvSpPr txBox="1"/>
      </xdr:nvSpPr>
      <xdr:spPr>
        <a:xfrm>
          <a:off x="7543800" y="5417820"/>
          <a:ext cx="1531620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2CB6B957-7238-46CE-9A73-9E91CF019AF0}" type="TxLink">
            <a:rPr lang="en-US" sz="3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94.5%</a:t>
          </a:fld>
          <a:endParaRPr lang="fr-CA" sz="32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showRowColHeaders="0" zoomScaleNormal="100" workbookViewId="0">
      <selection activeCell="D17" sqref="D17"/>
    </sheetView>
  </sheetViews>
  <sheetFormatPr defaultColWidth="8.85546875" defaultRowHeight="15" x14ac:dyDescent="0.25"/>
  <cols>
    <col min="1" max="1" width="1.7109375" style="1" customWidth="1"/>
    <col min="2" max="2" width="28.5703125" style="1" customWidth="1"/>
    <col min="3" max="3" width="13.140625" style="1" bestFit="1" customWidth="1"/>
    <col min="4" max="16" width="11" style="1" customWidth="1"/>
    <col min="17" max="16384" width="8.85546875" style="1"/>
  </cols>
  <sheetData>
    <row r="1" spans="1:25" ht="4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 customHeight="1" x14ac:dyDescent="0.25"/>
    <row r="3" spans="1:25" ht="21" customHeight="1" x14ac:dyDescent="0.25">
      <c r="B3" s="33" t="s">
        <v>0</v>
      </c>
      <c r="C3" s="34"/>
      <c r="D3" s="34"/>
      <c r="E3" s="34"/>
    </row>
    <row r="4" spans="1:25" ht="21" customHeight="1" x14ac:dyDescent="0.25"/>
    <row r="5" spans="1:25" ht="21" customHeight="1" thickBot="1" x14ac:dyDescent="0.3">
      <c r="B5" s="4" t="s">
        <v>21</v>
      </c>
      <c r="C5" s="4" t="s">
        <v>20</v>
      </c>
      <c r="D5" s="5" t="s">
        <v>1</v>
      </c>
      <c r="E5" s="5" t="s">
        <v>2</v>
      </c>
      <c r="F5" s="5" t="s">
        <v>3</v>
      </c>
      <c r="G5" s="5" t="s">
        <v>5</v>
      </c>
      <c r="H5" s="5" t="s">
        <v>6</v>
      </c>
      <c r="I5" s="5" t="s">
        <v>4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25" t="s">
        <v>13</v>
      </c>
    </row>
    <row r="6" spans="1:25" ht="21" customHeight="1" x14ac:dyDescent="0.25">
      <c r="B6" s="35" t="s">
        <v>14</v>
      </c>
      <c r="C6" s="18" t="s">
        <v>18</v>
      </c>
      <c r="D6" s="6">
        <v>11588</v>
      </c>
      <c r="E6" s="6">
        <v>9189</v>
      </c>
      <c r="F6" s="6">
        <v>8001</v>
      </c>
      <c r="G6" s="6">
        <v>9736</v>
      </c>
      <c r="H6" s="6">
        <v>8686</v>
      </c>
      <c r="I6" s="6">
        <v>8560</v>
      </c>
      <c r="J6" s="6">
        <v>11611</v>
      </c>
      <c r="K6" s="6">
        <v>10576</v>
      </c>
      <c r="L6" s="6">
        <v>10386</v>
      </c>
      <c r="M6" s="6">
        <v>10710</v>
      </c>
      <c r="N6" s="6">
        <v>11636</v>
      </c>
      <c r="O6" s="6">
        <v>10253</v>
      </c>
      <c r="P6" s="26">
        <f>SUM(D6:O6)</f>
        <v>120932</v>
      </c>
    </row>
    <row r="7" spans="1:25" ht="21" customHeight="1" x14ac:dyDescent="0.25">
      <c r="B7" s="36"/>
      <c r="C7" s="19" t="s">
        <v>19</v>
      </c>
      <c r="D7" s="7">
        <v>10000</v>
      </c>
      <c r="E7" s="7">
        <v>10000</v>
      </c>
      <c r="F7" s="7">
        <v>10000</v>
      </c>
      <c r="G7" s="7">
        <v>10000</v>
      </c>
      <c r="H7" s="7">
        <v>10000</v>
      </c>
      <c r="I7" s="7">
        <v>10000</v>
      </c>
      <c r="J7" s="7">
        <v>10000</v>
      </c>
      <c r="K7" s="7">
        <v>10000</v>
      </c>
      <c r="L7" s="7">
        <v>10000</v>
      </c>
      <c r="M7" s="7">
        <v>10000</v>
      </c>
      <c r="N7" s="7">
        <v>10000</v>
      </c>
      <c r="O7" s="7">
        <v>10000</v>
      </c>
      <c r="P7" s="27">
        <f t="shared" ref="P7:P16" si="0">SUM(D7:O7)</f>
        <v>120000</v>
      </c>
    </row>
    <row r="8" spans="1:25" ht="21" customHeight="1" thickBot="1" x14ac:dyDescent="0.3">
      <c r="B8" s="37"/>
      <c r="C8" s="20" t="s">
        <v>23</v>
      </c>
      <c r="D8" s="8">
        <f>D6/D7</f>
        <v>1.1588000000000001</v>
      </c>
      <c r="E8" s="8">
        <f t="shared" ref="E8:P8" si="1">E6/E7</f>
        <v>0.91890000000000005</v>
      </c>
      <c r="F8" s="8">
        <f t="shared" si="1"/>
        <v>0.80010000000000003</v>
      </c>
      <c r="G8" s="8">
        <f t="shared" si="1"/>
        <v>0.97360000000000002</v>
      </c>
      <c r="H8" s="8">
        <f t="shared" si="1"/>
        <v>0.86860000000000004</v>
      </c>
      <c r="I8" s="8">
        <f t="shared" si="1"/>
        <v>0.85599999999999998</v>
      </c>
      <c r="J8" s="8">
        <f t="shared" si="1"/>
        <v>1.1611</v>
      </c>
      <c r="K8" s="8">
        <f t="shared" si="1"/>
        <v>1.0576000000000001</v>
      </c>
      <c r="L8" s="8">
        <f t="shared" si="1"/>
        <v>1.0386</v>
      </c>
      <c r="M8" s="8">
        <f t="shared" si="1"/>
        <v>1.071</v>
      </c>
      <c r="N8" s="8">
        <f t="shared" si="1"/>
        <v>1.1636</v>
      </c>
      <c r="O8" s="8">
        <f t="shared" si="1"/>
        <v>1.0253000000000001</v>
      </c>
      <c r="P8" s="28">
        <f t="shared" si="1"/>
        <v>1.0077666666666667</v>
      </c>
      <c r="Q8" s="16">
        <f>IF(P8&gt;=1,0,1-P8)</f>
        <v>0</v>
      </c>
    </row>
    <row r="9" spans="1:25" ht="21" customHeight="1" x14ac:dyDescent="0.25">
      <c r="B9" s="36" t="s">
        <v>15</v>
      </c>
      <c r="C9" s="21" t="s">
        <v>18</v>
      </c>
      <c r="D9" s="9">
        <v>8104</v>
      </c>
      <c r="E9" s="9">
        <v>8141</v>
      </c>
      <c r="F9" s="9">
        <v>10748</v>
      </c>
      <c r="G9" s="9">
        <v>11979</v>
      </c>
      <c r="H9" s="9">
        <v>8003</v>
      </c>
      <c r="I9" s="9">
        <v>11765</v>
      </c>
      <c r="J9" s="9">
        <v>10500</v>
      </c>
      <c r="K9" s="9">
        <v>11295</v>
      </c>
      <c r="L9" s="9">
        <v>9952</v>
      </c>
      <c r="M9" s="9">
        <v>9626</v>
      </c>
      <c r="N9" s="9">
        <v>8964</v>
      </c>
      <c r="O9" s="9">
        <v>8563</v>
      </c>
      <c r="P9" s="29">
        <f t="shared" si="0"/>
        <v>117640</v>
      </c>
      <c r="Q9" s="17"/>
    </row>
    <row r="10" spans="1:25" ht="21" customHeight="1" x14ac:dyDescent="0.25">
      <c r="B10" s="36"/>
      <c r="C10" s="19" t="s">
        <v>19</v>
      </c>
      <c r="D10" s="7">
        <v>10000</v>
      </c>
      <c r="E10" s="7">
        <v>10000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v>10000</v>
      </c>
      <c r="L10" s="7">
        <v>10000</v>
      </c>
      <c r="M10" s="7">
        <v>10000</v>
      </c>
      <c r="N10" s="7">
        <v>10000</v>
      </c>
      <c r="O10" s="7">
        <v>10000</v>
      </c>
      <c r="P10" s="27">
        <f t="shared" si="0"/>
        <v>120000</v>
      </c>
      <c r="Q10" s="17"/>
    </row>
    <row r="11" spans="1:25" ht="21" customHeight="1" thickBot="1" x14ac:dyDescent="0.3">
      <c r="B11" s="37"/>
      <c r="C11" s="20" t="s">
        <v>23</v>
      </c>
      <c r="D11" s="8">
        <f>D9/D10</f>
        <v>0.81040000000000001</v>
      </c>
      <c r="E11" s="8">
        <f t="shared" ref="E11" si="2">E9/E10</f>
        <v>0.81410000000000005</v>
      </c>
      <c r="F11" s="8">
        <f t="shared" ref="F11" si="3">F9/F10</f>
        <v>1.0748</v>
      </c>
      <c r="G11" s="8">
        <f t="shared" ref="G11" si="4">G9/G10</f>
        <v>1.1979</v>
      </c>
      <c r="H11" s="8">
        <f t="shared" ref="H11" si="5">H9/H10</f>
        <v>0.80030000000000001</v>
      </c>
      <c r="I11" s="8">
        <f t="shared" ref="I11" si="6">I9/I10</f>
        <v>1.1765000000000001</v>
      </c>
      <c r="J11" s="8">
        <f t="shared" ref="J11" si="7">J9/J10</f>
        <v>1.05</v>
      </c>
      <c r="K11" s="8">
        <f t="shared" ref="K11" si="8">K9/K10</f>
        <v>1.1294999999999999</v>
      </c>
      <c r="L11" s="8">
        <f t="shared" ref="L11" si="9">L9/L10</f>
        <v>0.99519999999999997</v>
      </c>
      <c r="M11" s="8">
        <f t="shared" ref="M11" si="10">M9/M10</f>
        <v>0.96260000000000001</v>
      </c>
      <c r="N11" s="8">
        <f t="shared" ref="N11" si="11">N9/N10</f>
        <v>0.89639999999999997</v>
      </c>
      <c r="O11" s="8">
        <f t="shared" ref="O11" si="12">O9/O10</f>
        <v>0.85629999999999995</v>
      </c>
      <c r="P11" s="28">
        <f t="shared" ref="P11" si="13">P9/P10</f>
        <v>0.98033333333333328</v>
      </c>
      <c r="Q11" s="16">
        <f>IF(P11&gt;=1,0,1-P11)</f>
        <v>1.9666666666666721E-2</v>
      </c>
    </row>
    <row r="12" spans="1:25" ht="21" customHeight="1" x14ac:dyDescent="0.25">
      <c r="B12" s="38" t="s">
        <v>16</v>
      </c>
      <c r="C12" s="21" t="s">
        <v>18</v>
      </c>
      <c r="D12" s="9">
        <v>9764</v>
      </c>
      <c r="E12" s="9">
        <v>11245</v>
      </c>
      <c r="F12" s="9">
        <v>9696</v>
      </c>
      <c r="G12" s="9">
        <v>9374</v>
      </c>
      <c r="H12" s="9">
        <v>9533</v>
      </c>
      <c r="I12" s="9">
        <v>8531</v>
      </c>
      <c r="J12" s="9">
        <v>8781</v>
      </c>
      <c r="K12" s="9">
        <v>9892</v>
      </c>
      <c r="L12" s="9">
        <v>9882</v>
      </c>
      <c r="M12" s="9">
        <v>11964</v>
      </c>
      <c r="N12" s="9">
        <v>8883</v>
      </c>
      <c r="O12" s="9">
        <v>10023</v>
      </c>
      <c r="P12" s="29">
        <f t="shared" si="0"/>
        <v>117568</v>
      </c>
      <c r="Q12" s="17"/>
    </row>
    <row r="13" spans="1:25" ht="21" customHeight="1" x14ac:dyDescent="0.25">
      <c r="B13" s="36"/>
      <c r="C13" s="19" t="s">
        <v>19</v>
      </c>
      <c r="D13" s="7">
        <v>10000</v>
      </c>
      <c r="E13" s="7">
        <v>10000</v>
      </c>
      <c r="F13" s="7">
        <v>10000</v>
      </c>
      <c r="G13" s="7">
        <v>10000</v>
      </c>
      <c r="H13" s="7">
        <v>10000</v>
      </c>
      <c r="I13" s="7">
        <v>10000</v>
      </c>
      <c r="J13" s="7">
        <v>10000</v>
      </c>
      <c r="K13" s="7">
        <v>10000</v>
      </c>
      <c r="L13" s="7">
        <v>10000</v>
      </c>
      <c r="M13" s="7">
        <v>10000</v>
      </c>
      <c r="N13" s="7">
        <v>10000</v>
      </c>
      <c r="O13" s="7">
        <v>10000</v>
      </c>
      <c r="P13" s="27">
        <f t="shared" si="0"/>
        <v>120000</v>
      </c>
      <c r="Q13" s="17"/>
    </row>
    <row r="14" spans="1:25" ht="21" customHeight="1" thickBot="1" x14ac:dyDescent="0.3">
      <c r="B14" s="37"/>
      <c r="C14" s="20" t="s">
        <v>23</v>
      </c>
      <c r="D14" s="8">
        <f>D12/D13</f>
        <v>0.97640000000000005</v>
      </c>
      <c r="E14" s="8">
        <f t="shared" ref="E14" si="14">E12/E13</f>
        <v>1.1245000000000001</v>
      </c>
      <c r="F14" s="8">
        <f t="shared" ref="F14" si="15">F12/F13</f>
        <v>0.96960000000000002</v>
      </c>
      <c r="G14" s="8">
        <f t="shared" ref="G14" si="16">G12/G13</f>
        <v>0.93740000000000001</v>
      </c>
      <c r="H14" s="8">
        <f t="shared" ref="H14" si="17">H12/H13</f>
        <v>0.95330000000000004</v>
      </c>
      <c r="I14" s="8">
        <f t="shared" ref="I14" si="18">I12/I13</f>
        <v>0.85309999999999997</v>
      </c>
      <c r="J14" s="8">
        <f t="shared" ref="J14" si="19">J12/J13</f>
        <v>0.87809999999999999</v>
      </c>
      <c r="K14" s="8">
        <f t="shared" ref="K14" si="20">K12/K13</f>
        <v>0.98919999999999997</v>
      </c>
      <c r="L14" s="8">
        <f t="shared" ref="L14" si="21">L12/L13</f>
        <v>0.98819999999999997</v>
      </c>
      <c r="M14" s="8">
        <f t="shared" ref="M14" si="22">M12/M13</f>
        <v>1.1963999999999999</v>
      </c>
      <c r="N14" s="8">
        <f t="shared" ref="N14" si="23">N12/N13</f>
        <v>0.88829999999999998</v>
      </c>
      <c r="O14" s="8">
        <f t="shared" ref="O14" si="24">O12/O13</f>
        <v>1.0023</v>
      </c>
      <c r="P14" s="28">
        <f t="shared" ref="P14" si="25">P12/P13</f>
        <v>0.97973333333333334</v>
      </c>
      <c r="Q14" s="16">
        <f>IF(P14&gt;=1,0,1-P14)</f>
        <v>2.0266666666666655E-2</v>
      </c>
    </row>
    <row r="15" spans="1:25" ht="21" customHeight="1" x14ac:dyDescent="0.25">
      <c r="B15" s="39" t="s">
        <v>17</v>
      </c>
      <c r="C15" s="22" t="s">
        <v>18</v>
      </c>
      <c r="D15" s="10">
        <v>8276</v>
      </c>
      <c r="E15" s="10">
        <v>8863</v>
      </c>
      <c r="F15" s="10">
        <v>8021</v>
      </c>
      <c r="G15" s="10">
        <v>9400</v>
      </c>
      <c r="H15" s="10">
        <v>8234</v>
      </c>
      <c r="I15" s="10">
        <v>9380</v>
      </c>
      <c r="J15" s="10">
        <v>10509</v>
      </c>
      <c r="K15" s="10">
        <v>11215</v>
      </c>
      <c r="L15" s="10">
        <v>8599</v>
      </c>
      <c r="M15" s="10">
        <v>10464</v>
      </c>
      <c r="N15" s="10">
        <v>11920</v>
      </c>
      <c r="O15" s="10">
        <v>8470</v>
      </c>
      <c r="P15" s="30">
        <f t="shared" si="0"/>
        <v>113351</v>
      </c>
      <c r="Q15" s="17"/>
    </row>
    <row r="16" spans="1:25" ht="21" customHeight="1" x14ac:dyDescent="0.25">
      <c r="B16" s="40"/>
      <c r="C16" s="23" t="s">
        <v>19</v>
      </c>
      <c r="D16" s="11">
        <v>10000</v>
      </c>
      <c r="E16" s="11">
        <v>10000</v>
      </c>
      <c r="F16" s="11">
        <v>10000</v>
      </c>
      <c r="G16" s="11">
        <v>10000</v>
      </c>
      <c r="H16" s="11">
        <v>10000</v>
      </c>
      <c r="I16" s="11">
        <v>10000</v>
      </c>
      <c r="J16" s="11">
        <v>10000</v>
      </c>
      <c r="K16" s="11">
        <v>10000</v>
      </c>
      <c r="L16" s="11">
        <v>10000</v>
      </c>
      <c r="M16" s="11">
        <v>10000</v>
      </c>
      <c r="N16" s="11">
        <v>10000</v>
      </c>
      <c r="O16" s="11">
        <v>10000</v>
      </c>
      <c r="P16" s="31">
        <f t="shared" si="0"/>
        <v>120000</v>
      </c>
      <c r="Q16" s="17"/>
    </row>
    <row r="17" spans="2:17" ht="21" customHeight="1" thickBot="1" x14ac:dyDescent="0.3">
      <c r="B17" s="41"/>
      <c r="C17" s="24" t="s">
        <v>23</v>
      </c>
      <c r="D17" s="12">
        <f>D15/D16</f>
        <v>0.8276</v>
      </c>
      <c r="E17" s="12">
        <f t="shared" ref="E17" si="26">E15/E16</f>
        <v>0.88629999999999998</v>
      </c>
      <c r="F17" s="12">
        <f t="shared" ref="F17" si="27">F15/F16</f>
        <v>0.80210000000000004</v>
      </c>
      <c r="G17" s="12">
        <f t="shared" ref="G17" si="28">G15/G16</f>
        <v>0.94</v>
      </c>
      <c r="H17" s="12">
        <f t="shared" ref="H17" si="29">H15/H16</f>
        <v>0.82340000000000002</v>
      </c>
      <c r="I17" s="12">
        <f t="shared" ref="I17" si="30">I15/I16</f>
        <v>0.93799999999999994</v>
      </c>
      <c r="J17" s="12">
        <f t="shared" ref="J17" si="31">J15/J16</f>
        <v>1.0508999999999999</v>
      </c>
      <c r="K17" s="12">
        <f t="shared" ref="K17" si="32">K15/K16</f>
        <v>1.1214999999999999</v>
      </c>
      <c r="L17" s="12">
        <f t="shared" ref="L17" si="33">L15/L16</f>
        <v>0.8599</v>
      </c>
      <c r="M17" s="12">
        <f t="shared" ref="M17" si="34">M15/M16</f>
        <v>1.0464</v>
      </c>
      <c r="N17" s="12">
        <f t="shared" ref="N17" si="35">N15/N16</f>
        <v>1.1919999999999999</v>
      </c>
      <c r="O17" s="12">
        <f t="shared" ref="O17" si="36">O15/O16</f>
        <v>0.84699999999999998</v>
      </c>
      <c r="P17" s="32">
        <f t="shared" ref="P17" si="37">P15/P16</f>
        <v>0.94459166666666672</v>
      </c>
      <c r="Q17" s="16">
        <f>IF(P17&gt;=1,0,1-P17)</f>
        <v>5.5408333333333282E-2</v>
      </c>
    </row>
    <row r="18" spans="2:17" ht="21" customHeight="1" x14ac:dyDescent="0.25"/>
    <row r="19" spans="2:17" ht="21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2:17" ht="21" customHeight="1" x14ac:dyDescent="0.25">
      <c r="B20" s="17"/>
      <c r="C20" s="17" t="s">
        <v>24</v>
      </c>
      <c r="D20" s="17">
        <f>(LARGE($D$6:$O$6,1)*1.1)-D6</f>
        <v>1211.6000000000004</v>
      </c>
      <c r="E20" s="17">
        <f t="shared" ref="E20:O20" si="38">(LARGE($D$6:$O$6,1)*1.1)-E6</f>
        <v>3610.6000000000004</v>
      </c>
      <c r="F20" s="17">
        <f t="shared" si="38"/>
        <v>4798.6000000000004</v>
      </c>
      <c r="G20" s="17">
        <f t="shared" si="38"/>
        <v>3063.6000000000004</v>
      </c>
      <c r="H20" s="17">
        <f t="shared" si="38"/>
        <v>4113.6000000000004</v>
      </c>
      <c r="I20" s="17">
        <f t="shared" si="38"/>
        <v>4239.6000000000004</v>
      </c>
      <c r="J20" s="17">
        <f t="shared" si="38"/>
        <v>1188.6000000000004</v>
      </c>
      <c r="K20" s="17">
        <f t="shared" si="38"/>
        <v>2223.6000000000004</v>
      </c>
      <c r="L20" s="17">
        <f t="shared" si="38"/>
        <v>2413.6000000000004</v>
      </c>
      <c r="M20" s="17">
        <f t="shared" si="38"/>
        <v>2089.6000000000004</v>
      </c>
      <c r="N20" s="17">
        <f t="shared" si="38"/>
        <v>1163.6000000000004</v>
      </c>
      <c r="O20" s="17">
        <f t="shared" si="38"/>
        <v>2546.6000000000004</v>
      </c>
      <c r="P20" s="17"/>
    </row>
    <row r="21" spans="2:17" ht="21" customHeight="1" x14ac:dyDescent="0.25">
      <c r="B21" s="17"/>
      <c r="C21" s="17" t="s">
        <v>24</v>
      </c>
      <c r="D21" s="17">
        <f>(LARGE($D$9:$O$9,1)*1.1)-D9</f>
        <v>5072.9000000000015</v>
      </c>
      <c r="E21" s="17">
        <f t="shared" ref="E21:O21" si="39">(LARGE($D$9:$O$9,1)*1.1)-E9</f>
        <v>5035.9000000000015</v>
      </c>
      <c r="F21" s="17">
        <f t="shared" si="39"/>
        <v>2428.9000000000015</v>
      </c>
      <c r="G21" s="17">
        <f t="shared" si="39"/>
        <v>1197.9000000000015</v>
      </c>
      <c r="H21" s="17">
        <f t="shared" si="39"/>
        <v>5173.9000000000015</v>
      </c>
      <c r="I21" s="17">
        <f t="shared" si="39"/>
        <v>1411.9000000000015</v>
      </c>
      <c r="J21" s="17">
        <f t="shared" si="39"/>
        <v>2676.9000000000015</v>
      </c>
      <c r="K21" s="17">
        <f t="shared" si="39"/>
        <v>1881.9000000000015</v>
      </c>
      <c r="L21" s="17">
        <f t="shared" si="39"/>
        <v>3224.9000000000015</v>
      </c>
      <c r="M21" s="17">
        <f t="shared" si="39"/>
        <v>3550.9000000000015</v>
      </c>
      <c r="N21" s="17">
        <f t="shared" si="39"/>
        <v>4212.9000000000015</v>
      </c>
      <c r="O21" s="17">
        <f t="shared" si="39"/>
        <v>4613.9000000000015</v>
      </c>
      <c r="P21" s="17"/>
    </row>
    <row r="22" spans="2:17" ht="21" customHeight="1" x14ac:dyDescent="0.25">
      <c r="B22" s="17"/>
      <c r="C22" s="17" t="s">
        <v>24</v>
      </c>
      <c r="D22" s="17">
        <f>(LARGE($D$12:$O$12,1)*1.1)-D12</f>
        <v>3396.4000000000015</v>
      </c>
      <c r="E22" s="17">
        <f t="shared" ref="E22:O22" si="40">(LARGE($D$12:$O$12,1)*1.1)-E12</f>
        <v>1915.4000000000015</v>
      </c>
      <c r="F22" s="17">
        <f t="shared" si="40"/>
        <v>3464.4000000000015</v>
      </c>
      <c r="G22" s="17">
        <f t="shared" si="40"/>
        <v>3786.4000000000015</v>
      </c>
      <c r="H22" s="17">
        <f t="shared" si="40"/>
        <v>3627.4000000000015</v>
      </c>
      <c r="I22" s="17">
        <f t="shared" si="40"/>
        <v>4629.4000000000015</v>
      </c>
      <c r="J22" s="17">
        <f t="shared" si="40"/>
        <v>4379.4000000000015</v>
      </c>
      <c r="K22" s="17">
        <f t="shared" si="40"/>
        <v>3268.4000000000015</v>
      </c>
      <c r="L22" s="17">
        <f t="shared" si="40"/>
        <v>3278.4000000000015</v>
      </c>
      <c r="M22" s="17">
        <f t="shared" si="40"/>
        <v>1196.4000000000015</v>
      </c>
      <c r="N22" s="17">
        <f t="shared" si="40"/>
        <v>4277.4000000000015</v>
      </c>
      <c r="O22" s="17">
        <f t="shared" si="40"/>
        <v>3137.4000000000015</v>
      </c>
      <c r="P22" s="17"/>
    </row>
    <row r="23" spans="2:17" ht="21" customHeight="1" x14ac:dyDescent="0.25">
      <c r="B23" s="17"/>
      <c r="C23" s="17" t="s">
        <v>24</v>
      </c>
      <c r="D23" s="17">
        <f>(LARGE($D$15:$O$15,1)*1.1)-D15</f>
        <v>4836.0000000000018</v>
      </c>
      <c r="E23" s="17">
        <f t="shared" ref="E23:O23" si="41">(LARGE($D$15:$O$15,1)*1.1)-E15</f>
        <v>4249.0000000000018</v>
      </c>
      <c r="F23" s="17">
        <f t="shared" si="41"/>
        <v>5091.0000000000018</v>
      </c>
      <c r="G23" s="17">
        <f t="shared" si="41"/>
        <v>3712.0000000000018</v>
      </c>
      <c r="H23" s="17">
        <f t="shared" si="41"/>
        <v>4878.0000000000018</v>
      </c>
      <c r="I23" s="17">
        <f t="shared" si="41"/>
        <v>3732.0000000000018</v>
      </c>
      <c r="J23" s="17">
        <f t="shared" si="41"/>
        <v>2603.0000000000018</v>
      </c>
      <c r="K23" s="17">
        <f t="shared" si="41"/>
        <v>1897.0000000000018</v>
      </c>
      <c r="L23" s="17">
        <f t="shared" si="41"/>
        <v>4513.0000000000018</v>
      </c>
      <c r="M23" s="17">
        <f t="shared" si="41"/>
        <v>2648.0000000000018</v>
      </c>
      <c r="N23" s="17">
        <f t="shared" si="41"/>
        <v>1192.0000000000018</v>
      </c>
      <c r="O23" s="17">
        <f t="shared" si="41"/>
        <v>4642.0000000000018</v>
      </c>
      <c r="P23" s="17"/>
    </row>
    <row r="24" spans="2:17" ht="21" customHeight="1" x14ac:dyDescent="0.25"/>
    <row r="25" spans="2:17" ht="21" customHeight="1" x14ac:dyDescent="0.25"/>
    <row r="26" spans="2:17" ht="21" customHeight="1" x14ac:dyDescent="0.25"/>
    <row r="27" spans="2:17" ht="21" customHeight="1" x14ac:dyDescent="0.25"/>
    <row r="28" spans="2:17" ht="21" customHeight="1" x14ac:dyDescent="0.25"/>
    <row r="29" spans="2:17" ht="21" customHeight="1" x14ac:dyDescent="0.25"/>
    <row r="30" spans="2:17" ht="21" customHeight="1" x14ac:dyDescent="0.25"/>
    <row r="31" spans="2:17" ht="21" customHeight="1" x14ac:dyDescent="0.25"/>
    <row r="32" spans="2:17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</sheetData>
  <mergeCells count="4">
    <mergeCell ref="B6:B8"/>
    <mergeCell ref="B9:B11"/>
    <mergeCell ref="B12:B14"/>
    <mergeCell ref="B15:B17"/>
  </mergeCells>
  <pageMargins left="0.25" right="0.25" top="0.75" bottom="0.75" header="0.3" footer="0.3"/>
  <pageSetup paperSize="9" scale="77" orientation="landscape" horizontalDpi="0" verticalDpi="0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showGridLines="0" showRowColHeaders="0" tabSelected="1" zoomScaleNormal="100" workbookViewId="0">
      <selection activeCell="I3" sqref="I3"/>
    </sheetView>
  </sheetViews>
  <sheetFormatPr defaultRowHeight="15" x14ac:dyDescent="0.25"/>
  <cols>
    <col min="1" max="1" width="1.7109375" style="1" customWidth="1"/>
    <col min="13" max="13" width="4" customWidth="1"/>
    <col min="25" max="25" width="3.7109375" customWidth="1"/>
  </cols>
  <sheetData>
    <row r="1" spans="1:32" s="1" customFormat="1" ht="4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21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2"/>
      <c r="AF2" s="2"/>
    </row>
    <row r="3" spans="1:32" s="1" customFormat="1" ht="21" customHeight="1" x14ac:dyDescent="0.25">
      <c r="A3" s="13"/>
      <c r="B3" s="42" t="s">
        <v>22</v>
      </c>
      <c r="C3" s="42"/>
      <c r="D3" s="42"/>
      <c r="E3" s="42"/>
      <c r="F3" s="42"/>
      <c r="G3" s="4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2"/>
      <c r="AF3" s="2"/>
    </row>
    <row r="4" spans="1:32" s="1" customFormat="1" ht="2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2"/>
      <c r="AF4" s="2"/>
    </row>
    <row r="5" spans="1:32" s="1" customFormat="1" ht="21" customHeight="1" x14ac:dyDescent="0.25">
      <c r="A5" s="13"/>
      <c r="B5" s="43" t="str">
        <f>"  "&amp;Data!B6</f>
        <v xml:space="preserve">  Indicator 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15"/>
      <c r="N5" s="43" t="str">
        <f>"  "&amp;Data!B9</f>
        <v xml:space="preserve">  Indicator 2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13"/>
      <c r="Z5" s="13"/>
      <c r="AA5" s="13"/>
      <c r="AB5" s="13"/>
      <c r="AC5" s="13"/>
      <c r="AD5" s="13"/>
      <c r="AE5" s="2"/>
      <c r="AF5" s="2"/>
    </row>
    <row r="6" spans="1:32" s="1" customFormat="1" ht="21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  <c r="Z6" s="13"/>
      <c r="AA6" s="13"/>
      <c r="AB6" s="13"/>
      <c r="AC6" s="13"/>
      <c r="AD6" s="13"/>
      <c r="AE6" s="2"/>
      <c r="AF6" s="2"/>
    </row>
    <row r="7" spans="1:32" s="1" customFormat="1" ht="21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  <c r="Z7" s="13"/>
      <c r="AA7" s="13"/>
      <c r="AB7" s="13"/>
      <c r="AC7" s="13"/>
      <c r="AD7" s="13"/>
      <c r="AE7" s="2"/>
      <c r="AF7" s="2"/>
    </row>
    <row r="8" spans="1:32" s="1" customFormat="1" ht="21" customHeigh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  <c r="Z8" s="13"/>
      <c r="AA8" s="13"/>
      <c r="AB8" s="13"/>
      <c r="AC8" s="13"/>
      <c r="AD8" s="13"/>
      <c r="AE8" s="2"/>
      <c r="AF8" s="2"/>
    </row>
    <row r="9" spans="1:32" s="1" customFormat="1" ht="21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3"/>
      <c r="Z9" s="13"/>
      <c r="AA9" s="13"/>
      <c r="AB9" s="13"/>
      <c r="AC9" s="13"/>
      <c r="AD9" s="13"/>
      <c r="AE9" s="2"/>
      <c r="AF9" s="2"/>
    </row>
    <row r="10" spans="1:32" s="1" customFormat="1" ht="21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  <c r="Z10" s="13"/>
      <c r="AA10" s="13"/>
      <c r="AB10" s="13"/>
      <c r="AC10" s="13"/>
      <c r="AD10" s="13"/>
      <c r="AE10" s="2"/>
      <c r="AF10" s="2"/>
    </row>
    <row r="11" spans="1:32" s="1" customFormat="1" ht="21" customHeight="1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3"/>
      <c r="Z11" s="13"/>
      <c r="AA11" s="13"/>
      <c r="AB11" s="13"/>
      <c r="AC11" s="13"/>
      <c r="AD11" s="13"/>
      <c r="AE11" s="2"/>
      <c r="AF11" s="2"/>
    </row>
    <row r="12" spans="1:32" s="1" customFormat="1" ht="21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3"/>
      <c r="Z12" s="13"/>
      <c r="AA12" s="13"/>
      <c r="AB12" s="13"/>
      <c r="AC12" s="13"/>
      <c r="AD12" s="13"/>
      <c r="AE12" s="2"/>
      <c r="AF12" s="2"/>
    </row>
    <row r="13" spans="1:32" s="1" customFormat="1" ht="21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13"/>
      <c r="AA13" s="13"/>
      <c r="AB13" s="13"/>
      <c r="AC13" s="13"/>
      <c r="AD13" s="13"/>
      <c r="AE13" s="2"/>
      <c r="AF13" s="2"/>
    </row>
    <row r="14" spans="1:32" s="1" customFormat="1" ht="21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  <c r="Z14" s="13"/>
      <c r="AA14" s="13"/>
      <c r="AB14" s="13"/>
      <c r="AC14" s="13"/>
      <c r="AD14" s="13"/>
      <c r="AE14" s="2"/>
      <c r="AF14" s="2"/>
    </row>
    <row r="15" spans="1:32" s="1" customFormat="1" ht="21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"/>
      <c r="AF15" s="2"/>
    </row>
    <row r="16" spans="1:32" s="1" customFormat="1" ht="21" customHeight="1" x14ac:dyDescent="0.25">
      <c r="A16" s="13"/>
      <c r="B16" s="43" t="str">
        <f>"  "&amp;Data!B12</f>
        <v xml:space="preserve">  Indicator 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13"/>
      <c r="N16" s="43" t="str">
        <f>"  "&amp;Data!B15</f>
        <v xml:space="preserve">  Indicator 4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13"/>
      <c r="Z16" s="13"/>
      <c r="AA16" s="13"/>
      <c r="AB16" s="13"/>
      <c r="AC16" s="13"/>
      <c r="AD16" s="13"/>
      <c r="AE16" s="2"/>
      <c r="AF16" s="2"/>
    </row>
    <row r="17" spans="1:32" s="1" customFormat="1" ht="21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3"/>
      <c r="Z17" s="13"/>
      <c r="AA17" s="13"/>
      <c r="AB17" s="13"/>
      <c r="AC17" s="13"/>
      <c r="AD17" s="13"/>
      <c r="AE17" s="2"/>
      <c r="AF17" s="2"/>
    </row>
    <row r="18" spans="1:32" s="1" customFormat="1" ht="21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3"/>
      <c r="AB18" s="13"/>
      <c r="AC18" s="13"/>
      <c r="AD18" s="13"/>
      <c r="AE18" s="2"/>
      <c r="AF18" s="2"/>
    </row>
    <row r="19" spans="1:32" s="1" customFormat="1" ht="21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/>
      <c r="Z19" s="13"/>
      <c r="AA19" s="13"/>
      <c r="AB19" s="13"/>
      <c r="AC19" s="13"/>
      <c r="AD19" s="13"/>
      <c r="AE19" s="2"/>
      <c r="AF19" s="2"/>
    </row>
    <row r="20" spans="1:32" s="1" customFormat="1" ht="21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3"/>
      <c r="Z20" s="13"/>
      <c r="AA20" s="13"/>
      <c r="AB20" s="13"/>
      <c r="AC20" s="13"/>
      <c r="AD20" s="13"/>
      <c r="AE20" s="2"/>
      <c r="AF20" s="2"/>
    </row>
    <row r="21" spans="1:32" s="1" customFormat="1" ht="21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13"/>
      <c r="AA21" s="13"/>
      <c r="AB21" s="13"/>
      <c r="AC21" s="13"/>
      <c r="AD21" s="13"/>
      <c r="AE21" s="2"/>
      <c r="AF21" s="2"/>
    </row>
    <row r="22" spans="1:32" s="1" customFormat="1" ht="21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3"/>
      <c r="Z22" s="13"/>
      <c r="AA22" s="13"/>
      <c r="AB22" s="13"/>
      <c r="AC22" s="13"/>
      <c r="AD22" s="13"/>
      <c r="AE22" s="2"/>
      <c r="AF22" s="2"/>
    </row>
    <row r="23" spans="1:32" s="1" customFormat="1" ht="21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3"/>
      <c r="Z23" s="13"/>
      <c r="AA23" s="13"/>
      <c r="AB23" s="13"/>
      <c r="AC23" s="13"/>
      <c r="AD23" s="13"/>
      <c r="AE23" s="2"/>
      <c r="AF23" s="2"/>
    </row>
    <row r="24" spans="1:32" s="1" customFormat="1" ht="21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3"/>
      <c r="Z24" s="13"/>
      <c r="AA24" s="13"/>
      <c r="AB24" s="13"/>
      <c r="AC24" s="13"/>
      <c r="AD24" s="13"/>
      <c r="AE24" s="2"/>
      <c r="AF24" s="2"/>
    </row>
    <row r="25" spans="1:32" s="1" customFormat="1" ht="21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3"/>
      <c r="Z25" s="13"/>
      <c r="AA25" s="13"/>
      <c r="AB25" s="13"/>
      <c r="AC25" s="13"/>
      <c r="AD25" s="13"/>
      <c r="AE25" s="2"/>
      <c r="AF25" s="2"/>
    </row>
    <row r="26" spans="1:32" s="1" customFormat="1" ht="21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2"/>
      <c r="AF26" s="2"/>
    </row>
    <row r="27" spans="1:32" s="1" customFormat="1" ht="21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2"/>
      <c r="AF27" s="2"/>
    </row>
    <row r="28" spans="1:32" s="1" customFormat="1" ht="21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"/>
      <c r="AF28" s="2"/>
    </row>
    <row r="29" spans="1:32" s="1" customFormat="1" ht="21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2"/>
      <c r="AF29" s="2"/>
    </row>
    <row r="30" spans="1:32" s="1" customFormat="1" ht="21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2"/>
      <c r="AF30" s="2"/>
    </row>
    <row r="31" spans="1:32" s="1" customFormat="1" ht="21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2"/>
      <c r="AF31" s="2"/>
    </row>
    <row r="32" spans="1:32" s="1" customFormat="1" ht="21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2"/>
      <c r="AF32" s="2"/>
    </row>
    <row r="33" spans="1:32" s="1" customFormat="1" ht="21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2"/>
      <c r="AF33" s="2"/>
    </row>
    <row r="34" spans="1:32" s="1" customFormat="1" ht="21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2"/>
      <c r="AF34" s="2"/>
    </row>
    <row r="35" spans="1:32" s="1" customFormat="1" ht="21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2"/>
      <c r="AF35" s="2"/>
    </row>
    <row r="36" spans="1:32" s="1" customFormat="1" ht="21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"/>
      <c r="AF36" s="2"/>
    </row>
    <row r="37" spans="1:32" s="1" customFormat="1" ht="21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2"/>
      <c r="AF37" s="2"/>
    </row>
    <row r="38" spans="1:32" s="1" customFormat="1" ht="21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2"/>
      <c r="AF38" s="2"/>
    </row>
    <row r="39" spans="1:32" s="1" customFormat="1" ht="21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2"/>
      <c r="AF39" s="2"/>
    </row>
    <row r="40" spans="1:32" s="1" customFormat="1" ht="21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2"/>
      <c r="AF40" s="2"/>
    </row>
    <row r="41" spans="1:32" s="1" customFormat="1" ht="21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2"/>
      <c r="AF41" s="2"/>
    </row>
    <row r="42" spans="1:32" s="1" customFormat="1" ht="21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2"/>
      <c r="AF42" s="2"/>
    </row>
    <row r="43" spans="1:32" s="1" customFormat="1" ht="21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2"/>
      <c r="AF43" s="2"/>
    </row>
    <row r="44" spans="1:32" s="1" customFormat="1" ht="21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2"/>
      <c r="AF44" s="2"/>
    </row>
    <row r="45" spans="1:32" s="1" customFormat="1" ht="21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2"/>
      <c r="AF45" s="2"/>
    </row>
    <row r="46" spans="1:32" s="1" customFormat="1" ht="21" customHeight="1" x14ac:dyDescent="0.25"/>
    <row r="47" spans="1:32" s="1" customFormat="1" ht="21" customHeight="1" x14ac:dyDescent="0.25"/>
    <row r="48" spans="1:32" s="1" customFormat="1" ht="21" customHeight="1" x14ac:dyDescent="0.25"/>
    <row r="49" s="1" customFormat="1" ht="21" customHeight="1" x14ac:dyDescent="0.25"/>
    <row r="50" s="1" customFormat="1" ht="21" customHeight="1" x14ac:dyDescent="0.25"/>
    <row r="51" s="1" customFormat="1" ht="21" customHeight="1" x14ac:dyDescent="0.25"/>
    <row r="52" s="1" customFormat="1" ht="21" customHeight="1" x14ac:dyDescent="0.25"/>
    <row r="53" s="1" customFormat="1" ht="21" customHeight="1" x14ac:dyDescent="0.25"/>
    <row r="54" s="1" customFormat="1" ht="21" customHeight="1" x14ac:dyDescent="0.25"/>
    <row r="55" s="1" customFormat="1" ht="21" customHeight="1" x14ac:dyDescent="0.25"/>
  </sheetData>
  <mergeCells count="5">
    <mergeCell ref="B3:G3"/>
    <mergeCell ref="B5:L5"/>
    <mergeCell ref="N5:X5"/>
    <mergeCell ref="B16:L16"/>
    <mergeCell ref="N16:X16"/>
  </mergeCells>
  <pageMargins left="0.25" right="0.25" top="0.75" bottom="0.75" header="0.3" footer="0.3"/>
  <pageSetup paperSize="9" scale="67" orientation="landscape" horizontalDpi="0" verticalDpi="0" r:id="rId1"/>
  <colBreaks count="1" manualBreakCount="1">
    <brk id="2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E0185F8B9AF42B4321B55A277BED6" ma:contentTypeVersion="11" ma:contentTypeDescription="Crée un document." ma:contentTypeScope="" ma:versionID="0673ddb175f2295791fc424a814f535b">
  <xsd:schema xmlns:xsd="http://www.w3.org/2001/XMLSchema" xmlns:xs="http://www.w3.org/2001/XMLSchema" xmlns:p="http://schemas.microsoft.com/office/2006/metadata/properties" xmlns:ns3="cbf1abe5-dfd3-4691-ac21-08e1d2768c6a" xmlns:ns4="7314d5d7-519a-4165-a56d-b1d308e7c073" targetNamespace="http://schemas.microsoft.com/office/2006/metadata/properties" ma:root="true" ma:fieldsID="4ae569113e64ed5635558f19d2672ca9" ns3:_="" ns4:_="">
    <xsd:import namespace="cbf1abe5-dfd3-4691-ac21-08e1d2768c6a"/>
    <xsd:import namespace="7314d5d7-519a-4165-a56d-b1d308e7c0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1abe5-dfd3-4691-ac21-08e1d2768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d5d7-519a-4165-a56d-b1d308e7c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74D1F-FBE7-42EE-8460-B5792AB2C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f1abe5-dfd3-4691-ac21-08e1d2768c6a"/>
    <ds:schemaRef ds:uri="7314d5d7-519a-4165-a56d-b1d308e7c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5EBF85-35D7-4754-8A60-1E8C3BFC8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96F60E-E9E7-47B9-BA1B-F1C18666505E}">
  <ds:schemaRefs>
    <ds:schemaRef ds:uri="http://schemas.microsoft.com/office/2006/documentManagement/types"/>
    <ds:schemaRef ds:uri="http://purl.org/dc/elements/1.1/"/>
    <ds:schemaRef ds:uri="7314d5d7-519a-4165-a56d-b1d308e7c073"/>
    <ds:schemaRef ds:uri="http://purl.org/dc/dcmitype/"/>
    <ds:schemaRef ds:uri="http://schemas.microsoft.com/office/infopath/2007/PartnerControls"/>
    <ds:schemaRef ds:uri="cbf1abe5-dfd3-4691-ac21-08e1d2768c6a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Dashboard</vt:lpstr>
      <vt:lpstr>Dashboard!Print_Area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2021-09-04T07:32:25Z</cp:lastPrinted>
  <dcterms:created xsi:type="dcterms:W3CDTF">2020-09-27T00:08:41Z</dcterms:created>
  <dcterms:modified xsi:type="dcterms:W3CDTF">2021-09-04T07:33:03Z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0x010100545E0185F8B9AF42B4321B55A277BED6</vt:lpwstr>
  </property>
</Properties>
</file>