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5" windowWidth="15480" windowHeight="11640" tabRatio="482" activeTab="0"/>
  </bookViews>
  <sheets>
    <sheet name="Fill in" sheetId="1" r:id="rId1"/>
    <sheet name="Guide" sheetId="2" r:id="rId2"/>
    <sheet name="Print" sheetId="3" r:id="rId3"/>
    <sheet name="Empty form" sheetId="4" r:id="rId4"/>
  </sheets>
  <definedNames>
    <definedName name="_xlnm.Print_Area" localSheetId="3">'Empty form'!$B$3:$O$52</definedName>
    <definedName name="_xlnm.Print_Area" localSheetId="0">'Fill in'!$A$3:$O$35</definedName>
    <definedName name="_xlnm.Print_Area" localSheetId="2">'Print'!$B$3:$O$55</definedName>
  </definedNames>
  <calcPr fullCalcOnLoad="1"/>
</workbook>
</file>

<file path=xl/comments1.xml><?xml version="1.0" encoding="utf-8"?>
<comments xmlns="http://schemas.openxmlformats.org/spreadsheetml/2006/main">
  <authors>
    <author>tseesto</author>
    <author>TUCS</author>
  </authors>
  <commentList>
    <comment ref="K10" authorId="0">
      <text>
        <r>
          <rPr>
            <b/>
            <sz val="8"/>
            <rFont val="Tahoma"/>
            <family val="0"/>
          </rPr>
          <t>Form:
               hh:mm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0"/>
          </rPr>
          <t>Form:
               hh:mm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b/>
            <sz val="9"/>
            <rFont val="Geneva"/>
            <family val="0"/>
          </rPr>
          <t>TUCS:</t>
        </r>
        <r>
          <rPr>
            <sz val="9"/>
            <rFont val="Geneva"/>
            <family val="0"/>
          </rPr>
          <t xml:space="preserve">
Not in use during trips financed by TUCS</t>
        </r>
      </text>
    </comment>
  </commentList>
</comments>
</file>

<file path=xl/sharedStrings.xml><?xml version="1.0" encoding="utf-8"?>
<sst xmlns="http://schemas.openxmlformats.org/spreadsheetml/2006/main" count="219" uniqueCount="110">
  <si>
    <t>km   x</t>
  </si>
  <si>
    <t>Lentokone</t>
  </si>
  <si>
    <t>lähtö</t>
  </si>
  <si>
    <t>paluu</t>
  </si>
  <si>
    <t>Alvi</t>
  </si>
  <si>
    <t>á</t>
  </si>
  <si>
    <t>x</t>
  </si>
  <si>
    <t>How to fill the form</t>
  </si>
  <si>
    <t>Buttons</t>
  </si>
  <si>
    <t>You can move between cells with mouse or TAB/SHIFT TAB</t>
  </si>
  <si>
    <t>You can only fill certain cells.</t>
  </si>
  <si>
    <t>The form counts automatically.</t>
  </si>
  <si>
    <r>
      <t xml:space="preserve">After you have filled everything, print and </t>
    </r>
    <r>
      <rPr>
        <b/>
        <sz val="12"/>
        <rFont val="Times New Roman"/>
        <family val="0"/>
      </rPr>
      <t>sign the form</t>
    </r>
    <r>
      <rPr>
        <sz val="12"/>
        <rFont val="Times New Roman"/>
        <family val="0"/>
      </rPr>
      <t>.</t>
    </r>
  </si>
  <si>
    <r>
      <t xml:space="preserve">Dates: use </t>
    </r>
    <r>
      <rPr>
        <b/>
        <sz val="12"/>
        <rFont val="Times New Roman"/>
        <family val="0"/>
      </rPr>
      <t>date.month.year</t>
    </r>
  </si>
  <si>
    <r>
      <t xml:space="preserve">Time: </t>
    </r>
    <r>
      <rPr>
        <b/>
        <sz val="12"/>
        <rFont val="Times New Roman"/>
        <family val="0"/>
      </rPr>
      <t>hours.minutes</t>
    </r>
  </si>
  <si>
    <t>Numbers: whole numbers or with decimals</t>
  </si>
  <si>
    <t>Empty cells</t>
  </si>
  <si>
    <t>This will empty the directions in the cells.</t>
  </si>
  <si>
    <t xml:space="preserve">NOTE! Do not use this if you are not familiar with the form. </t>
  </si>
  <si>
    <t>Instead just fill new information or use delete.</t>
  </si>
  <si>
    <t>Print form</t>
  </si>
  <si>
    <t>After you have filled in the form you can move to the print form.</t>
  </si>
  <si>
    <t>In the same time you will be asked if the taxes shall be counted automatically.</t>
  </si>
  <si>
    <t>Print empty form</t>
  </si>
  <si>
    <t>If you want to use pen instead you can print the empty form with this button.</t>
  </si>
  <si>
    <t>Tel</t>
  </si>
  <si>
    <t>GODKÄNT/SIGNATUR</t>
  </si>
  <si>
    <t>mk / km</t>
  </si>
  <si>
    <t>TRAVEL INVOICE</t>
  </si>
  <si>
    <t>NAME</t>
  </si>
  <si>
    <t>BANK ACCOUNT</t>
  </si>
  <si>
    <t>DESTINATION</t>
  </si>
  <si>
    <t>Means of transport</t>
  </si>
  <si>
    <t xml:space="preserve">Means of transport  </t>
  </si>
  <si>
    <t>Places, if several please enclose timeschedule</t>
  </si>
  <si>
    <t>From</t>
  </si>
  <si>
    <t>To</t>
  </si>
  <si>
    <t>Travel application enclosed</t>
  </si>
  <si>
    <t>Occupation</t>
  </si>
  <si>
    <t>Date of birth</t>
  </si>
  <si>
    <t>Departure and arrival time</t>
  </si>
  <si>
    <t>Total</t>
  </si>
  <si>
    <t>days</t>
  </si>
  <si>
    <t>hours</t>
  </si>
  <si>
    <t>minutes</t>
  </si>
  <si>
    <t>Date</t>
  </si>
  <si>
    <t>Time</t>
  </si>
  <si>
    <t>Departure</t>
  </si>
  <si>
    <t>Arrival</t>
  </si>
  <si>
    <t>Travel costs</t>
  </si>
  <si>
    <t>1. Day allowances</t>
  </si>
  <si>
    <t>whole day</t>
  </si>
  <si>
    <t>part of the day</t>
  </si>
  <si>
    <t>compensation for meals</t>
  </si>
  <si>
    <t>night travelling</t>
  </si>
  <si>
    <t>mk/day</t>
  </si>
  <si>
    <t>total mk</t>
  </si>
  <si>
    <t>More detailed information</t>
  </si>
  <si>
    <t>enclosed</t>
  </si>
  <si>
    <t>2. Travel tickets etc.</t>
  </si>
  <si>
    <t>(receipts enclosed)</t>
  </si>
  <si>
    <t>taxes</t>
  </si>
  <si>
    <t>Train</t>
  </si>
  <si>
    <t>Parking</t>
  </si>
  <si>
    <t>Bus</t>
  </si>
  <si>
    <t>Airplane</t>
  </si>
  <si>
    <t>Other vehicle</t>
  </si>
  <si>
    <t>Accommodation</t>
  </si>
  <si>
    <t>Breakfast</t>
  </si>
  <si>
    <t>4. Registration fees</t>
  </si>
  <si>
    <t>3. Use of own car</t>
  </si>
  <si>
    <t>5. Other costs</t>
  </si>
  <si>
    <t>TOTAL COSTS</t>
  </si>
  <si>
    <t>ADVANCE PAYMENT</t>
  </si>
  <si>
    <t>TO BE PAID</t>
  </si>
  <si>
    <t>2. TOT.</t>
  </si>
  <si>
    <t>OCCUPATION</t>
  </si>
  <si>
    <t>ADDRESS</t>
  </si>
  <si>
    <t>1. tot.</t>
  </si>
  <si>
    <t>Travel tickets etc.</t>
  </si>
  <si>
    <t>2. Tot.</t>
  </si>
  <si>
    <t>Taxes</t>
  </si>
  <si>
    <t>3. tot.</t>
  </si>
  <si>
    <t>(specification enclosed)</t>
  </si>
  <si>
    <t>Total costs</t>
  </si>
  <si>
    <t>Advance payment</t>
  </si>
  <si>
    <t>SIFF.KONTROLL/SAKKONTROLL</t>
  </si>
  <si>
    <t>BET.DAG</t>
  </si>
  <si>
    <t>KONTO</t>
  </si>
  <si>
    <t>MOMENT</t>
  </si>
  <si>
    <t>ANSV.OMR.</t>
  </si>
  <si>
    <t>PROJEKT</t>
  </si>
  <si>
    <t>MK</t>
  </si>
  <si>
    <t>Places, if several please enclose exact timeschedule</t>
  </si>
  <si>
    <t>TRAVEL APPLICATION ENCL.</t>
  </si>
  <si>
    <t>AKT.</t>
  </si>
  <si>
    <t>Signature</t>
  </si>
  <si>
    <t>mk</t>
  </si>
  <si>
    <t>mk/km</t>
  </si>
  <si>
    <t>Juna</t>
  </si>
  <si>
    <t>Paikkaliput</t>
  </si>
  <si>
    <t>Linja-auto</t>
  </si>
  <si>
    <t>Muu kulkuneuvo</t>
  </si>
  <si>
    <t>Majoituskorvaus</t>
  </si>
  <si>
    <t xml:space="preserve">....…/....… …….....…. </t>
  </si>
  <si>
    <t>3. Tot.</t>
  </si>
  <si>
    <t>1. Tot.</t>
  </si>
  <si>
    <t>IAMSR  IIS  ÅBO AKADEMI</t>
  </si>
  <si>
    <t>Address</t>
  </si>
  <si>
    <t>Tel.</t>
  </si>
</sst>
</file>

<file path=xl/styles.xml><?xml version="1.0" encoding="utf-8"?>
<styleSheet xmlns="http://schemas.openxmlformats.org/spreadsheetml/2006/main">
  <numFmts count="43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mk&quot;_);\(#,##0&quot; mk&quot;\)"/>
    <numFmt numFmtId="173" formatCode="#,##0&quot; mk&quot;_);[Red]\(#,##0&quot; mk&quot;\)"/>
    <numFmt numFmtId="174" formatCode="#,##0.00&quot; mk&quot;_);\(#,##0.00&quot; mk&quot;\)"/>
    <numFmt numFmtId="175" formatCode="#,##0.00&quot; mk&quot;_);[Red]\(#,##0.00&quot; mk&quot;\)"/>
    <numFmt numFmtId="176" formatCode="_ * #,##0_)&quot; mk&quot;_ ;_ * \(#,##0\)&quot; mk&quot;_ ;_ * &quot;-&quot;_)&quot; mk&quot;_ ;_ @_ "/>
    <numFmt numFmtId="177" formatCode="_ * #,##0_)_ _m_k_ ;_ * \(#,##0\)_ _m_k_ ;_ * &quot;-&quot;_)_ _m_k_ ;_ @_ "/>
    <numFmt numFmtId="178" formatCode="_ * #,##0.00_)&quot; mk&quot;_ ;_ * \(#,##0.00\)&quot; mk&quot;_ ;_ * &quot;-&quot;??_)&quot; mk&quot;_ ;_ @_ "/>
    <numFmt numFmtId="179" formatCode="_ * #,##0.00_)_ _m_k_ ;_ * \(#,##0.00\)_ _m_k_ ;_ * &quot;-&quot;??_)_ _m_k_ ;_ @_ "/>
    <numFmt numFmtId="180" formatCode="_-* #,##0.0\ _m_k_-;\-* #,##0.0\ _m_k_-;_-* &quot;-&quot;??\ _m_k_-;_-@_-"/>
    <numFmt numFmtId="181" formatCode="_-* #,##0.000\ _m_k_-;\-* #,##0.000\ _m_k_-;_-* &quot;-&quot;??\ _m_k_-;_-@_-"/>
    <numFmt numFmtId="182" formatCode="_-* #,##0.0000\ _m_k_-;\-* #,##0.0000\ _m_k_-;_-* &quot;-&quot;??\ _m_k_-;_-@_-"/>
    <numFmt numFmtId="183" formatCode="_-* #,##0.00000\ _m_k_-;\-* #,##0.00000\ _m_k_-;_-* &quot;-&quot;??\ _m_k_-;_-@_-"/>
    <numFmt numFmtId="184" formatCode="#,##0.00\ &quot;mk&quot;"/>
    <numFmt numFmtId="185" formatCode="#,##0.00,&quot;mk/km&quot;"/>
    <numFmt numFmtId="186" formatCode="#,##0.00,&quot; mk/km&quot;;\-#,##0.00,&quot; mk/km&quot;"/>
    <numFmt numFmtId="187" formatCode="\+0;\-0;"/>
    <numFmt numFmtId="188" formatCode="\+0.00;\-0.00;"/>
    <numFmt numFmtId="189" formatCode="0.00;"/>
    <numFmt numFmtId="190" formatCode="#,##0\ &quot;mk&quot;"/>
    <numFmt numFmtId="191" formatCode="#,&quot;kpl&quot;"/>
    <numFmt numFmtId="192" formatCode="#,##0_ ;\-#,##0\ "/>
    <numFmt numFmtId="193" formatCode="#,##0.0_ ;\-#,##0.0\ "/>
    <numFmt numFmtId="194" formatCode="#,##0.00_ ;\-#,##0.00\ "/>
    <numFmt numFmtId="195" formatCode="#,##0.000_ ;\-#,##0.000\ "/>
    <numFmt numFmtId="196" formatCode="hh:mm"/>
    <numFmt numFmtId="197" formatCode="mmmm\-yy"/>
    <numFmt numFmtId="198" formatCode="dd/mm/yyyy"/>
  </numFmts>
  <fonts count="27">
    <font>
      <sz val="8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0"/>
    </font>
    <font>
      <b/>
      <sz val="8"/>
      <name val="Times New Roman"/>
      <family val="0"/>
    </font>
    <font>
      <b/>
      <sz val="10"/>
      <name val="Times New Roman"/>
      <family val="1"/>
    </font>
    <font>
      <i/>
      <sz val="8"/>
      <name val="Times New Roman"/>
      <family val="0"/>
    </font>
    <font>
      <b/>
      <i/>
      <sz val="10"/>
      <name val="Times New Roman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color indexed="9"/>
      <name val="Times New Roman"/>
      <family val="1"/>
    </font>
    <font>
      <b/>
      <sz val="14"/>
      <color indexed="9"/>
      <name val="Times New Roman"/>
      <family val="0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color indexed="47"/>
      <name val="Times New Roman"/>
      <family val="1"/>
    </font>
    <font>
      <b/>
      <sz val="8"/>
      <name val="Tahoma"/>
      <family val="0"/>
    </font>
    <font>
      <sz val="8"/>
      <color indexed="18"/>
      <name val="Times New Roman"/>
      <family val="1"/>
    </font>
    <font>
      <sz val="9"/>
      <name val="Geneva"/>
      <family val="0"/>
    </font>
    <font>
      <b/>
      <sz val="9"/>
      <name val="Geneva"/>
      <family val="0"/>
    </font>
    <font>
      <b/>
      <i/>
      <sz val="12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i/>
      <sz val="9"/>
      <name val="Times New Roman"/>
      <family val="0"/>
    </font>
    <font>
      <i/>
      <sz val="12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right"/>
      <protection/>
    </xf>
    <xf numFmtId="0" fontId="0" fillId="0" borderId="6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4" fontId="7" fillId="0" borderId="5" xfId="0" applyNumberFormat="1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8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top" wrapText="1"/>
      <protection/>
    </xf>
    <xf numFmtId="0" fontId="9" fillId="0" borderId="9" xfId="0" applyFont="1" applyBorder="1" applyAlignment="1" applyProtection="1">
      <alignment vertical="top"/>
      <protection/>
    </xf>
    <xf numFmtId="0" fontId="0" fillId="0" borderId="10" xfId="0" applyBorder="1" applyAlignment="1" applyProtection="1">
      <alignment/>
      <protection/>
    </xf>
    <xf numFmtId="0" fontId="0" fillId="0" borderId="9" xfId="0" applyBorder="1" applyAlignment="1" applyProtection="1">
      <alignment vertical="top"/>
      <protection/>
    </xf>
    <xf numFmtId="0" fontId="0" fillId="0" borderId="0" xfId="0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Alignment="1" applyProtection="1">
      <alignment vertical="top"/>
      <protection/>
    </xf>
    <xf numFmtId="0" fontId="6" fillId="0" borderId="9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9" xfId="0" applyFont="1" applyBorder="1" applyAlignment="1" applyProtection="1">
      <alignment horizontal="centerContinuous" vertical="top"/>
      <protection/>
    </xf>
    <xf numFmtId="0" fontId="0" fillId="0" borderId="8" xfId="0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8" fillId="0" borderId="0" xfId="0" applyFont="1" applyAlignment="1" applyProtection="1">
      <alignment horizontal="centerContinuous" vertical="top"/>
      <protection/>
    </xf>
    <xf numFmtId="0" fontId="0" fillId="3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vertical="top"/>
      <protection/>
    </xf>
    <xf numFmtId="0" fontId="0" fillId="3" borderId="5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 vertical="top"/>
      <protection/>
    </xf>
    <xf numFmtId="14" fontId="7" fillId="3" borderId="5" xfId="0" applyNumberFormat="1" applyFont="1" applyFill="1" applyBorder="1" applyAlignment="1" applyProtection="1">
      <alignment horizontal="right"/>
      <protection/>
    </xf>
    <xf numFmtId="0" fontId="0" fillId="3" borderId="4" xfId="0" applyFill="1" applyBorder="1" applyAlignment="1" applyProtection="1">
      <alignment vertical="top"/>
      <protection/>
    </xf>
    <xf numFmtId="0" fontId="0" fillId="3" borderId="4" xfId="0" applyFill="1" applyBorder="1" applyAlignment="1" applyProtection="1">
      <alignment horizontal="center"/>
      <protection locked="0"/>
    </xf>
    <xf numFmtId="0" fontId="8" fillId="3" borderId="5" xfId="0" applyFont="1" applyFill="1" applyBorder="1" applyAlignment="1" applyProtection="1">
      <alignment horizontal="left" vertical="center"/>
      <protection/>
    </xf>
    <xf numFmtId="0" fontId="0" fillId="3" borderId="5" xfId="0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vertical="top" wrapText="1"/>
      <protection/>
    </xf>
    <xf numFmtId="0" fontId="9" fillId="3" borderId="9" xfId="0" applyFont="1" applyFill="1" applyBorder="1" applyAlignment="1" applyProtection="1">
      <alignment vertical="top"/>
      <protection/>
    </xf>
    <xf numFmtId="0" fontId="0" fillId="3" borderId="10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 vertical="top"/>
      <protection/>
    </xf>
    <xf numFmtId="0" fontId="0" fillId="3" borderId="0" xfId="0" applyFill="1" applyAlignment="1" applyProtection="1">
      <alignment horizontal="center"/>
      <protection/>
    </xf>
    <xf numFmtId="0" fontId="8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 horizontal="right"/>
      <protection/>
    </xf>
    <xf numFmtId="0" fontId="0" fillId="3" borderId="9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right"/>
      <protection/>
    </xf>
    <xf numFmtId="0" fontId="0" fillId="3" borderId="4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 horizontal="right"/>
      <protection/>
    </xf>
    <xf numFmtId="0" fontId="8" fillId="3" borderId="0" xfId="0" applyFont="1" applyFill="1" applyAlignment="1" applyProtection="1">
      <alignment vertical="top"/>
      <protection/>
    </xf>
    <xf numFmtId="0" fontId="6" fillId="3" borderId="9" xfId="0" applyFont="1" applyFill="1" applyBorder="1" applyAlignment="1" applyProtection="1">
      <alignment/>
      <protection/>
    </xf>
    <xf numFmtId="0" fontId="0" fillId="3" borderId="0" xfId="0" applyFill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14" fontId="0" fillId="4" borderId="5" xfId="0" applyNumberFormat="1" applyFill="1" applyBorder="1" applyAlignment="1" applyProtection="1">
      <alignment horizontal="right"/>
      <protection locked="0"/>
    </xf>
    <xf numFmtId="20" fontId="0" fillId="4" borderId="5" xfId="0" applyNumberFormat="1" applyFill="1" applyBorder="1" applyAlignment="1" applyProtection="1">
      <alignment horizontal="right"/>
      <protection locked="0"/>
    </xf>
    <xf numFmtId="9" fontId="0" fillId="3" borderId="0" xfId="0" applyNumberFormat="1" applyFill="1" applyAlignment="1" applyProtection="1">
      <alignment horizontal="center"/>
      <protection/>
    </xf>
    <xf numFmtId="3" fontId="0" fillId="4" borderId="5" xfId="0" applyNumberFormat="1" applyFill="1" applyBorder="1" applyAlignment="1" applyProtection="1">
      <alignment/>
      <protection locked="0"/>
    </xf>
    <xf numFmtId="184" fontId="0" fillId="3" borderId="5" xfId="0" applyNumberFormat="1" applyFill="1" applyBorder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9" fontId="0" fillId="3" borderId="12" xfId="0" applyNumberFormat="1" applyFill="1" applyBorder="1" applyAlignment="1" applyProtection="1">
      <alignment horizontal="center"/>
      <protection/>
    </xf>
    <xf numFmtId="9" fontId="0" fillId="3" borderId="0" xfId="0" applyNumberFormat="1" applyFill="1" applyAlignment="1" applyProtection="1">
      <alignment horizontal="right"/>
      <protection/>
    </xf>
    <xf numFmtId="184" fontId="0" fillId="3" borderId="4" xfId="0" applyNumberFormat="1" applyFill="1" applyBorder="1" applyAlignment="1" applyProtection="1">
      <alignment/>
      <protection/>
    </xf>
    <xf numFmtId="184" fontId="0" fillId="3" borderId="6" xfId="0" applyNumberForma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3" borderId="0" xfId="0" applyFont="1" applyFill="1" applyBorder="1" applyAlignment="1" applyProtection="1">
      <alignment horizontal="right" vertical="center"/>
      <protection/>
    </xf>
    <xf numFmtId="44" fontId="0" fillId="3" borderId="5" xfId="17" applyFill="1" applyBorder="1" applyAlignment="1" applyProtection="1">
      <alignment/>
      <protection/>
    </xf>
    <xf numFmtId="44" fontId="0" fillId="4" borderId="5" xfId="17" applyFill="1" applyBorder="1" applyAlignment="1" applyProtection="1">
      <alignment/>
      <protection locked="0"/>
    </xf>
    <xf numFmtId="44" fontId="6" fillId="3" borderId="5" xfId="17" applyFont="1" applyFill="1" applyBorder="1" applyAlignment="1" applyProtection="1">
      <alignment/>
      <protection/>
    </xf>
    <xf numFmtId="0" fontId="6" fillId="3" borderId="0" xfId="0" applyFont="1" applyFill="1" applyAlignment="1" applyProtection="1">
      <alignment horizontal="right"/>
      <protection/>
    </xf>
    <xf numFmtId="0" fontId="6" fillId="3" borderId="0" xfId="0" applyFont="1" applyFill="1" applyAlignment="1" applyProtection="1">
      <alignment horizontal="left"/>
      <protection/>
    </xf>
    <xf numFmtId="0" fontId="16" fillId="4" borderId="4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left"/>
      <protection/>
    </xf>
    <xf numFmtId="0" fontId="6" fillId="3" borderId="0" xfId="0" applyFont="1" applyFill="1" applyAlignment="1" applyProtection="1">
      <alignment horizontal="right"/>
      <protection/>
    </xf>
    <xf numFmtId="0" fontId="8" fillId="3" borderId="0" xfId="0" applyFont="1" applyFill="1" applyAlignment="1" applyProtection="1">
      <alignment horizontal="center"/>
      <protection/>
    </xf>
    <xf numFmtId="22" fontId="0" fillId="3" borderId="0" xfId="0" applyNumberFormat="1" applyFill="1" applyBorder="1" applyAlignment="1" applyProtection="1">
      <alignment/>
      <protection/>
    </xf>
    <xf numFmtId="1" fontId="0" fillId="3" borderId="5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183" fontId="0" fillId="0" borderId="0" xfId="15" applyNumberFormat="1" applyAlignment="1" applyProtection="1">
      <alignment/>
      <protection/>
    </xf>
    <xf numFmtId="183" fontId="0" fillId="0" borderId="0" xfId="15" applyNumberFormat="1" applyAlignment="1" applyProtection="1">
      <alignment/>
      <protection/>
    </xf>
    <xf numFmtId="0" fontId="17" fillId="3" borderId="9" xfId="0" applyFont="1" applyFill="1" applyBorder="1" applyAlignment="1" applyProtection="1">
      <alignment/>
      <protection/>
    </xf>
    <xf numFmtId="1" fontId="0" fillId="4" borderId="5" xfId="0" applyNumberFormat="1" applyFill="1" applyBorder="1" applyAlignment="1" applyProtection="1">
      <alignment horizontal="center"/>
      <protection locked="0"/>
    </xf>
    <xf numFmtId="184" fontId="0" fillId="3" borderId="5" xfId="0" applyNumberFormat="1" applyFill="1" applyBorder="1" applyAlignment="1" applyProtection="1">
      <alignment horizontal="center"/>
      <protection/>
    </xf>
    <xf numFmtId="192" fontId="0" fillId="3" borderId="5" xfId="15" applyNumberFormat="1" applyFill="1" applyBorder="1" applyAlignment="1" applyProtection="1">
      <alignment/>
      <protection/>
    </xf>
    <xf numFmtId="0" fontId="17" fillId="3" borderId="0" xfId="0" applyFont="1" applyFill="1" applyAlignment="1" applyProtection="1">
      <alignment/>
      <protection/>
    </xf>
    <xf numFmtId="22" fontId="17" fillId="3" borderId="0" xfId="0" applyNumberFormat="1" applyFont="1" applyFill="1" applyAlignment="1" applyProtection="1">
      <alignment/>
      <protection/>
    </xf>
    <xf numFmtId="43" fontId="17" fillId="3" borderId="0" xfId="15" applyFont="1" applyFill="1" applyAlignment="1" applyProtection="1">
      <alignment/>
      <protection/>
    </xf>
    <xf numFmtId="20" fontId="17" fillId="3" borderId="0" xfId="0" applyNumberFormat="1" applyFont="1" applyFill="1" applyAlignment="1" applyProtection="1">
      <alignment/>
      <protection/>
    </xf>
    <xf numFmtId="43" fontId="17" fillId="3" borderId="0" xfId="0" applyNumberFormat="1" applyFont="1" applyFill="1" applyAlignment="1" applyProtection="1">
      <alignment/>
      <protection/>
    </xf>
    <xf numFmtId="0" fontId="0" fillId="3" borderId="4" xfId="0" applyFill="1" applyBorder="1" applyAlignment="1" applyProtection="1">
      <alignment vertical="top" wrapText="1"/>
      <protection/>
    </xf>
    <xf numFmtId="0" fontId="6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 horizontal="right"/>
      <protection/>
    </xf>
    <xf numFmtId="44" fontId="0" fillId="3" borderId="6" xfId="17" applyFill="1" applyBorder="1" applyAlignment="1" applyProtection="1">
      <alignment/>
      <protection/>
    </xf>
    <xf numFmtId="0" fontId="6" fillId="3" borderId="5" xfId="0" applyFont="1" applyFill="1" applyBorder="1" applyAlignment="1" applyProtection="1">
      <alignment horizontal="right"/>
      <protection/>
    </xf>
    <xf numFmtId="0" fontId="6" fillId="0" borderId="4" xfId="0" applyFont="1" applyBorder="1" applyAlignment="1" applyProtection="1">
      <alignment vertical="top"/>
      <protection/>
    </xf>
    <xf numFmtId="0" fontId="22" fillId="0" borderId="9" xfId="0" applyFont="1" applyBorder="1" applyAlignment="1" applyProtection="1">
      <alignment vertical="top"/>
      <protection/>
    </xf>
    <xf numFmtId="0" fontId="7" fillId="0" borderId="1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4" fillId="0" borderId="9" xfId="0" applyFont="1" applyBorder="1" applyAlignment="1" applyProtection="1">
      <alignment/>
      <protection/>
    </xf>
    <xf numFmtId="0" fontId="23" fillId="0" borderId="9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44" fontId="24" fillId="0" borderId="5" xfId="17" applyFont="1" applyBorder="1" applyAlignment="1" applyProtection="1">
      <alignment/>
      <protection/>
    </xf>
    <xf numFmtId="9" fontId="24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1" fontId="24" fillId="0" borderId="5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1" fontId="24" fillId="0" borderId="5" xfId="0" applyNumberFormat="1" applyFont="1" applyBorder="1" applyAlignment="1" applyProtection="1">
      <alignment horizontal="center"/>
      <protection/>
    </xf>
    <xf numFmtId="4" fontId="24" fillId="0" borderId="5" xfId="0" applyNumberFormat="1" applyFont="1" applyBorder="1" applyAlignment="1" applyProtection="1">
      <alignment/>
      <protection/>
    </xf>
    <xf numFmtId="0" fontId="24" fillId="0" borderId="1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2" fontId="23" fillId="0" borderId="5" xfId="17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2" fontId="24" fillId="0" borderId="5" xfId="17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4" fontId="23" fillId="0" borderId="0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 horizontal="centerContinuous" vertical="top"/>
      <protection/>
    </xf>
    <xf numFmtId="0" fontId="25" fillId="0" borderId="0" xfId="0" applyFont="1" applyAlignment="1" applyProtection="1">
      <alignment vertical="top"/>
      <protection/>
    </xf>
    <xf numFmtId="22" fontId="24" fillId="0" borderId="0" xfId="0" applyNumberFormat="1" applyFont="1" applyAlignment="1" applyProtection="1">
      <alignment/>
      <protection/>
    </xf>
    <xf numFmtId="0" fontId="24" fillId="0" borderId="4" xfId="0" applyFont="1" applyBorder="1" applyAlignment="1" applyProtection="1">
      <alignment/>
      <protection/>
    </xf>
    <xf numFmtId="0" fontId="24" fillId="0" borderId="5" xfId="0" applyFont="1" applyBorder="1" applyAlignment="1" applyProtection="1">
      <alignment/>
      <protection/>
    </xf>
    <xf numFmtId="0" fontId="23" fillId="0" borderId="5" xfId="0" applyFont="1" applyBorder="1" applyAlignment="1" applyProtection="1">
      <alignment horizontal="right"/>
      <protection/>
    </xf>
    <xf numFmtId="4" fontId="23" fillId="0" borderId="5" xfId="0" applyNumberFormat="1" applyFont="1" applyBorder="1" applyAlignment="1" applyProtection="1">
      <alignment/>
      <protection/>
    </xf>
    <xf numFmtId="0" fontId="23" fillId="0" borderId="6" xfId="0" applyFont="1" applyBorder="1" applyAlignment="1" applyProtection="1">
      <alignment/>
      <protection/>
    </xf>
    <xf numFmtId="0" fontId="24" fillId="0" borderId="2" xfId="0" applyFont="1" applyBorder="1" applyAlignment="1" applyProtection="1">
      <alignment horizontal="right"/>
      <protection/>
    </xf>
    <xf numFmtId="0" fontId="24" fillId="0" borderId="9" xfId="0" applyFont="1" applyBorder="1" applyAlignment="1" applyProtection="1">
      <alignment vertical="top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right"/>
      <protection/>
    </xf>
    <xf numFmtId="1" fontId="24" fillId="0" borderId="5" xfId="0" applyNumberFormat="1" applyFont="1" applyBorder="1" applyAlignment="1" applyProtection="1">
      <alignment horizontal="right"/>
      <protection/>
    </xf>
    <xf numFmtId="0" fontId="24" fillId="0" borderId="5" xfId="0" applyFont="1" applyBorder="1" applyAlignment="1" applyProtection="1">
      <alignment horizontal="center"/>
      <protection/>
    </xf>
    <xf numFmtId="14" fontId="24" fillId="0" borderId="5" xfId="0" applyNumberFormat="1" applyFont="1" applyBorder="1" applyAlignment="1" applyProtection="1">
      <alignment horizontal="right"/>
      <protection/>
    </xf>
    <xf numFmtId="0" fontId="24" fillId="0" borderId="5" xfId="0" applyFont="1" applyBorder="1" applyAlignment="1" applyProtection="1">
      <alignment horizontal="right"/>
      <protection/>
    </xf>
    <xf numFmtId="20" fontId="24" fillId="0" borderId="5" xfId="0" applyNumberFormat="1" applyFont="1" applyBorder="1" applyAlignment="1" applyProtection="1">
      <alignment horizontal="right"/>
      <protection/>
    </xf>
    <xf numFmtId="14" fontId="24" fillId="0" borderId="8" xfId="0" applyNumberFormat="1" applyFont="1" applyBorder="1" applyAlignment="1" applyProtection="1">
      <alignment horizontal="right"/>
      <protection/>
    </xf>
    <xf numFmtId="0" fontId="24" fillId="0" borderId="8" xfId="0" applyFont="1" applyBorder="1" applyAlignment="1" applyProtection="1">
      <alignment horizontal="right"/>
      <protection/>
    </xf>
    <xf numFmtId="20" fontId="24" fillId="0" borderId="8" xfId="0" applyNumberFormat="1" applyFont="1" applyBorder="1" applyAlignment="1" applyProtection="1">
      <alignment horizontal="right"/>
      <protection/>
    </xf>
    <xf numFmtId="1" fontId="24" fillId="0" borderId="5" xfId="15" applyNumberFormat="1" applyFont="1" applyBorder="1" applyAlignment="1" applyProtection="1">
      <alignment horizontal="right"/>
      <protection/>
    </xf>
    <xf numFmtId="0" fontId="24" fillId="0" borderId="4" xfId="0" applyFont="1" applyBorder="1" applyAlignment="1" applyProtection="1">
      <alignment vertical="top"/>
      <protection/>
    </xf>
    <xf numFmtId="0" fontId="24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vertical="top" wrapText="1"/>
      <protection/>
    </xf>
    <xf numFmtId="196" fontId="0" fillId="4" borderId="5" xfId="0" applyNumberFormat="1" applyFill="1" applyBorder="1" applyAlignment="1" applyProtection="1">
      <alignment horizontal="right"/>
      <protection locked="0"/>
    </xf>
    <xf numFmtId="20" fontId="0" fillId="3" borderId="0" xfId="0" applyNumberFormat="1" applyFill="1" applyAlignment="1" applyProtection="1">
      <alignment/>
      <protection/>
    </xf>
    <xf numFmtId="14" fontId="16" fillId="3" borderId="5" xfId="0" applyNumberFormat="1" applyFont="1" applyFill="1" applyBorder="1" applyAlignment="1" applyProtection="1">
      <alignment horizontal="right"/>
      <protection/>
    </xf>
    <xf numFmtId="0" fontId="19" fillId="3" borderId="0" xfId="0" applyFont="1" applyFill="1" applyAlignment="1" applyProtection="1">
      <alignment/>
      <protection/>
    </xf>
    <xf numFmtId="0" fontId="19" fillId="3" borderId="0" xfId="0" applyNumberFormat="1" applyFont="1" applyFill="1" applyAlignment="1" applyProtection="1">
      <alignment/>
      <protection/>
    </xf>
    <xf numFmtId="20" fontId="19" fillId="3" borderId="0" xfId="0" applyNumberFormat="1" applyFont="1" applyFill="1" applyAlignment="1" applyProtection="1">
      <alignment/>
      <protection/>
    </xf>
    <xf numFmtId="44" fontId="19" fillId="3" borderId="0" xfId="0" applyNumberFormat="1" applyFont="1" applyFill="1" applyAlignment="1" applyProtection="1">
      <alignment/>
      <protection/>
    </xf>
    <xf numFmtId="9" fontId="0" fillId="3" borderId="12" xfId="19" applyFill="1" applyBorder="1" applyAlignment="1" applyProtection="1">
      <alignment horizontal="center"/>
      <protection/>
    </xf>
    <xf numFmtId="43" fontId="0" fillId="3" borderId="12" xfId="15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 locked="0"/>
    </xf>
    <xf numFmtId="14" fontId="0" fillId="3" borderId="5" xfId="0" applyNumberFormat="1" applyFill="1" applyBorder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0" fillId="3" borderId="9" xfId="0" applyFont="1" applyFill="1" applyBorder="1" applyAlignment="1" applyProtection="1">
      <alignment horizontal="right"/>
      <protection/>
    </xf>
    <xf numFmtId="0" fontId="6" fillId="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4" borderId="5" xfId="17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15" fillId="4" borderId="8" xfId="0" applyNumberFormat="1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5" fillId="4" borderId="8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5" fillId="4" borderId="11" xfId="0" applyFont="1" applyFill="1" applyBorder="1" applyAlignment="1" applyProtection="1">
      <alignment horizontal="left"/>
      <protection locked="0"/>
    </xf>
    <xf numFmtId="14" fontId="15" fillId="4" borderId="8" xfId="0" applyNumberFormat="1" applyFont="1" applyFill="1" applyBorder="1" applyAlignment="1" applyProtection="1">
      <alignment horizontal="left"/>
      <protection locked="0"/>
    </xf>
    <xf numFmtId="0" fontId="15" fillId="4" borderId="8" xfId="0" applyNumberFormat="1" applyFont="1" applyFill="1" applyBorder="1" applyAlignment="1" applyProtection="1">
      <alignment horizontal="center"/>
      <protection locked="0"/>
    </xf>
    <xf numFmtId="0" fontId="15" fillId="4" borderId="11" xfId="0" applyNumberFormat="1" applyFont="1" applyFill="1" applyBorder="1" applyAlignment="1" applyProtection="1">
      <alignment horizontal="center"/>
      <protection locked="0"/>
    </xf>
    <xf numFmtId="14" fontId="16" fillId="4" borderId="5" xfId="0" applyNumberFormat="1" applyFont="1" applyFill="1" applyBorder="1" applyAlignment="1" applyProtection="1">
      <alignment horizontal="center"/>
      <protection locked="0"/>
    </xf>
    <xf numFmtId="0" fontId="16" fillId="4" borderId="5" xfId="0" applyFont="1" applyFill="1" applyBorder="1" applyAlignment="1" applyProtection="1">
      <alignment horizontal="center"/>
      <protection locked="0"/>
    </xf>
    <xf numFmtId="3" fontId="16" fillId="4" borderId="5" xfId="0" applyNumberFormat="1" applyFont="1" applyFill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/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14" fontId="7" fillId="0" borderId="5" xfId="0" applyNumberFormat="1" applyFont="1" applyBorder="1" applyAlignment="1" applyProtection="1">
      <alignment horizontal="right"/>
      <protection/>
    </xf>
    <xf numFmtId="14" fontId="7" fillId="0" borderId="6" xfId="0" applyNumberFormat="1" applyFont="1" applyBorder="1" applyAlignment="1" applyProtection="1">
      <alignment horizontal="right"/>
      <protection/>
    </xf>
    <xf numFmtId="44" fontId="23" fillId="0" borderId="5" xfId="17" applyFont="1" applyBorder="1" applyAlignment="1" applyProtection="1">
      <alignment/>
      <protection/>
    </xf>
    <xf numFmtId="0" fontId="23" fillId="0" borderId="5" xfId="0" applyFont="1" applyBorder="1" applyAlignment="1">
      <alignment/>
    </xf>
    <xf numFmtId="44" fontId="24" fillId="0" borderId="5" xfId="17" applyFont="1" applyBorder="1" applyAlignment="1" applyProtection="1">
      <alignment/>
      <protection/>
    </xf>
    <xf numFmtId="0" fontId="24" fillId="0" borderId="5" xfId="0" applyFont="1" applyBorder="1" applyAlignment="1">
      <alignment/>
    </xf>
    <xf numFmtId="44" fontId="24" fillId="0" borderId="8" xfId="17" applyFont="1" applyBorder="1" applyAlignment="1" applyProtection="1">
      <alignment/>
      <protection/>
    </xf>
    <xf numFmtId="0" fontId="24" fillId="0" borderId="8" xfId="0" applyFont="1" applyBorder="1" applyAlignment="1">
      <alignment/>
    </xf>
    <xf numFmtId="0" fontId="24" fillId="0" borderId="5" xfId="0" applyFont="1" applyBorder="1" applyAlignment="1" applyProtection="1">
      <alignment horizontal="left"/>
      <protection/>
    </xf>
    <xf numFmtId="0" fontId="24" fillId="0" borderId="8" xfId="0" applyFont="1" applyBorder="1" applyAlignment="1" applyProtection="1">
      <alignment horizontal="left"/>
      <protection/>
    </xf>
    <xf numFmtId="0" fontId="24" fillId="0" borderId="5" xfId="0" applyFont="1" applyBorder="1" applyAlignment="1" applyProtection="1">
      <alignment/>
      <protection/>
    </xf>
    <xf numFmtId="0" fontId="24" fillId="0" borderId="8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98" fontId="16" fillId="0" borderId="5" xfId="0" applyNumberFormat="1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25" fillId="0" borderId="2" xfId="0" applyFont="1" applyBorder="1" applyAlignment="1" applyProtection="1">
      <alignment horizontal="center" vertical="top"/>
      <protection/>
    </xf>
    <xf numFmtId="0" fontId="24" fillId="0" borderId="2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44" fontId="0" fillId="0" borderId="7" xfId="17" applyBorder="1" applyAlignment="1" applyProtection="1">
      <alignment horizontal="center"/>
      <protection locked="0"/>
    </xf>
    <xf numFmtId="44" fontId="0" fillId="0" borderId="11" xfId="17" applyBorder="1" applyAlignment="1" applyProtection="1">
      <alignment horizontal="center"/>
      <protection locked="0"/>
    </xf>
    <xf numFmtId="44" fontId="0" fillId="0" borderId="7" xfId="17" applyFon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4" fontId="0" fillId="0" borderId="4" xfId="0" applyNumberFormat="1" applyBorder="1" applyAlignment="1" applyProtection="1">
      <alignment horizontal="center"/>
      <protection/>
    </xf>
    <xf numFmtId="14" fontId="0" fillId="0" borderId="5" xfId="0" applyNumberForma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16" fillId="0" borderId="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A131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B24" sqref="B24:C24"/>
    </sheetView>
  </sheetViews>
  <sheetFormatPr defaultColWidth="9.33203125" defaultRowHeight="11.25"/>
  <cols>
    <col min="1" max="1" width="13.66015625" style="42" customWidth="1"/>
    <col min="2" max="2" width="4.5" style="42" customWidth="1"/>
    <col min="3" max="3" width="12.16015625" style="42" customWidth="1"/>
    <col min="4" max="4" width="9.16015625" style="42" customWidth="1"/>
    <col min="5" max="5" width="11.16015625" style="42" customWidth="1"/>
    <col min="6" max="6" width="11" style="42" customWidth="1"/>
    <col min="7" max="7" width="12.83203125" style="42" customWidth="1"/>
    <col min="8" max="8" width="9.16015625" style="42" customWidth="1"/>
    <col min="9" max="9" width="11.16015625" style="42" customWidth="1"/>
    <col min="10" max="10" width="2.16015625" style="42" customWidth="1"/>
    <col min="11" max="11" width="9.16015625" style="42" customWidth="1"/>
    <col min="12" max="12" width="9.66015625" style="42" customWidth="1"/>
    <col min="13" max="13" width="5.5" style="42" customWidth="1"/>
    <col min="14" max="14" width="15.16015625" style="42" customWidth="1"/>
    <col min="15" max="15" width="9.16015625" style="42" customWidth="1"/>
    <col min="16" max="16" width="13.66015625" style="42" bestFit="1" customWidth="1"/>
    <col min="17" max="17" width="18.66015625" style="42" customWidth="1"/>
    <col min="18" max="19" width="9.16015625" style="42" customWidth="1"/>
    <col min="20" max="20" width="10" style="42" customWidth="1"/>
    <col min="21" max="21" width="10" style="42" bestFit="1" customWidth="1"/>
    <col min="22" max="22" width="11" style="42" bestFit="1" customWidth="1"/>
    <col min="23" max="23" width="11" style="42" customWidth="1"/>
    <col min="24" max="26" width="5.16015625" style="42" customWidth="1"/>
    <col min="27" max="16384" width="9.16015625" style="42" customWidth="1"/>
  </cols>
  <sheetData>
    <row r="1" ht="21.75" customHeight="1"/>
    <row r="2" ht="21.75" customHeight="1">
      <c r="Q2" s="164"/>
    </row>
    <row r="3" spans="1:20" ht="18.75">
      <c r="A3" s="43" t="s">
        <v>28</v>
      </c>
      <c r="B3" s="44"/>
      <c r="C3" s="44"/>
      <c r="D3" s="45"/>
      <c r="E3" s="45"/>
      <c r="F3" s="45"/>
      <c r="G3" s="46"/>
      <c r="H3" s="47"/>
      <c r="I3" s="44"/>
      <c r="J3" s="44"/>
      <c r="K3" s="165"/>
      <c r="L3" s="48"/>
      <c r="M3" s="49" t="s">
        <v>37</v>
      </c>
      <c r="N3" s="50"/>
      <c r="O3" s="51"/>
      <c r="T3" s="42" t="b">
        <v>0</v>
      </c>
    </row>
    <row r="4" spans="1:19" ht="24" customHeight="1">
      <c r="A4" s="107" t="s">
        <v>29</v>
      </c>
      <c r="B4" s="44"/>
      <c r="C4" s="186"/>
      <c r="D4" s="186"/>
      <c r="E4" s="186"/>
      <c r="F4" s="186"/>
      <c r="G4" s="189"/>
      <c r="H4" s="47" t="s">
        <v>38</v>
      </c>
      <c r="I4" s="44"/>
      <c r="J4" s="44"/>
      <c r="K4" s="183"/>
      <c r="L4" s="184"/>
      <c r="M4" s="184"/>
      <c r="N4" s="184"/>
      <c r="O4" s="185"/>
      <c r="P4" s="166"/>
      <c r="Q4" s="166"/>
      <c r="R4" s="166"/>
      <c r="S4" s="166"/>
    </row>
    <row r="5" spans="1:19" ht="24" customHeight="1">
      <c r="A5" s="107" t="s">
        <v>39</v>
      </c>
      <c r="B5" s="44"/>
      <c r="C5" s="190"/>
      <c r="D5" s="186"/>
      <c r="E5" s="186"/>
      <c r="F5" s="186"/>
      <c r="G5" s="189"/>
      <c r="H5" s="47" t="s">
        <v>108</v>
      </c>
      <c r="I5" s="44"/>
      <c r="J5" s="44"/>
      <c r="K5" s="191"/>
      <c r="L5" s="191"/>
      <c r="M5" s="191"/>
      <c r="N5" s="191"/>
      <c r="O5" s="192"/>
      <c r="P5" s="166"/>
      <c r="Q5" s="167">
        <f>VALUE(I10)</f>
        <v>0</v>
      </c>
      <c r="R5" s="166"/>
      <c r="S5" s="166"/>
    </row>
    <row r="6" spans="1:19" ht="24" customHeight="1">
      <c r="A6" s="47" t="s">
        <v>30</v>
      </c>
      <c r="B6" s="44"/>
      <c r="C6" s="186"/>
      <c r="D6" s="186"/>
      <c r="E6" s="186"/>
      <c r="F6" s="186"/>
      <c r="G6" s="189"/>
      <c r="H6" s="47"/>
      <c r="I6" s="44"/>
      <c r="J6" s="44"/>
      <c r="K6" s="186"/>
      <c r="L6" s="184"/>
      <c r="M6" s="184"/>
      <c r="N6" s="184"/>
      <c r="O6" s="185"/>
      <c r="P6" s="166"/>
      <c r="Q6" s="168" t="e">
        <f>value</f>
        <v>#NAME?</v>
      </c>
      <c r="R6" s="166"/>
      <c r="S6" s="166"/>
    </row>
    <row r="7" spans="1:19" ht="24" customHeight="1">
      <c r="A7" s="47" t="s">
        <v>31</v>
      </c>
      <c r="B7" s="44"/>
      <c r="C7" s="183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8"/>
      <c r="P7" s="102"/>
      <c r="Q7" s="102"/>
      <c r="R7" s="102"/>
      <c r="S7" s="166"/>
    </row>
    <row r="8" spans="1:19" ht="12" customHeight="1">
      <c r="A8" s="52" t="s">
        <v>33</v>
      </c>
      <c r="E8" s="55" t="s">
        <v>93</v>
      </c>
      <c r="I8" s="55" t="s">
        <v>40</v>
      </c>
      <c r="J8" s="55"/>
      <c r="K8" s="55"/>
      <c r="N8" s="55" t="s">
        <v>41</v>
      </c>
      <c r="O8" s="53"/>
      <c r="P8" s="102"/>
      <c r="Q8" s="102"/>
      <c r="R8" s="102"/>
      <c r="S8" s="166"/>
    </row>
    <row r="9" spans="1:19" ht="12" customHeight="1">
      <c r="A9" s="54"/>
      <c r="C9" s="56"/>
      <c r="D9" s="56"/>
      <c r="E9" s="56"/>
      <c r="F9" s="89"/>
      <c r="G9" s="57"/>
      <c r="I9" s="55"/>
      <c r="J9" s="55"/>
      <c r="K9" s="55"/>
      <c r="N9" s="93">
        <f>INT((I11+K11)-(I10+K10))</f>
        <v>0</v>
      </c>
      <c r="O9" s="53" t="s">
        <v>42</v>
      </c>
      <c r="P9" s="102" t="s">
        <v>2</v>
      </c>
      <c r="Q9" s="103">
        <f>I10+K10</f>
        <v>0</v>
      </c>
      <c r="R9" s="102"/>
      <c r="S9" s="166"/>
    </row>
    <row r="10" spans="1:19" ht="24" customHeight="1">
      <c r="A10" s="58" t="s">
        <v>47</v>
      </c>
      <c r="C10" s="181"/>
      <c r="D10" s="182"/>
      <c r="E10" s="59"/>
      <c r="F10" s="179"/>
      <c r="G10" s="180"/>
      <c r="I10" s="71"/>
      <c r="J10" s="173"/>
      <c r="K10" s="72"/>
      <c r="N10" s="93">
        <f>INT(((I11+K11)-(I10+K10))*24)-(N9*24)</f>
        <v>0</v>
      </c>
      <c r="O10" s="53" t="s">
        <v>43</v>
      </c>
      <c r="P10" s="102" t="s">
        <v>3</v>
      </c>
      <c r="Q10" s="103">
        <f>I11+K11</f>
        <v>0</v>
      </c>
      <c r="R10" s="102"/>
      <c r="S10" s="166"/>
    </row>
    <row r="11" spans="1:19" ht="24" customHeight="1">
      <c r="A11" s="58" t="s">
        <v>48</v>
      </c>
      <c r="C11" s="197"/>
      <c r="D11" s="198"/>
      <c r="E11" s="59"/>
      <c r="F11" s="199"/>
      <c r="G11" s="200"/>
      <c r="I11" s="71"/>
      <c r="J11" s="60"/>
      <c r="K11" s="163"/>
      <c r="N11" s="101">
        <f>(((I11+K11)-(I10+K10))*24*60)-(N9*24*60)-(N10*60)</f>
        <v>0</v>
      </c>
      <c r="O11" s="53" t="s">
        <v>44</v>
      </c>
      <c r="P11" s="102"/>
      <c r="Q11" s="104">
        <f>Q10-Q9</f>
        <v>0</v>
      </c>
      <c r="R11" s="102"/>
      <c r="S11" s="166"/>
    </row>
    <row r="12" spans="1:19" ht="11.25">
      <c r="A12" s="61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62"/>
      <c r="P12" s="102"/>
      <c r="Q12" s="105"/>
      <c r="R12" s="102"/>
      <c r="S12" s="166"/>
    </row>
    <row r="13" spans="1:19" ht="12" customHeight="1">
      <c r="A13" s="52" t="s">
        <v>49</v>
      </c>
      <c r="L13" s="55"/>
      <c r="M13" s="63" t="s">
        <v>57</v>
      </c>
      <c r="N13" s="64"/>
      <c r="O13" s="53"/>
      <c r="P13" s="102"/>
      <c r="Q13" s="106">
        <f>Q11*24</f>
        <v>0</v>
      </c>
      <c r="R13" s="102"/>
      <c r="S13" s="166"/>
    </row>
    <row r="14" spans="1:19" ht="11.25">
      <c r="A14" s="108"/>
      <c r="B14" s="109"/>
      <c r="C14" s="109"/>
      <c r="D14" s="109"/>
      <c r="E14" s="110" t="s">
        <v>55</v>
      </c>
      <c r="F14" s="110"/>
      <c r="G14" s="111" t="s">
        <v>56</v>
      </c>
      <c r="M14" s="65" t="s">
        <v>58</v>
      </c>
      <c r="N14" s="64"/>
      <c r="O14" s="53"/>
      <c r="P14" s="102"/>
      <c r="Q14" s="106"/>
      <c r="R14" s="102"/>
      <c r="S14" s="166"/>
    </row>
    <row r="15" spans="1:19" ht="18" customHeight="1">
      <c r="A15" s="88"/>
      <c r="B15" s="68" t="s">
        <v>51</v>
      </c>
      <c r="C15" s="68"/>
      <c r="D15" s="68"/>
      <c r="E15" s="83">
        <v>161</v>
      </c>
      <c r="F15" s="68"/>
      <c r="G15" s="112">
        <f>E15*A15</f>
        <v>0</v>
      </c>
      <c r="I15" s="176" t="s">
        <v>70</v>
      </c>
      <c r="J15" s="177"/>
      <c r="K15" s="177"/>
      <c r="L15" s="177"/>
      <c r="O15" s="53"/>
      <c r="P15" s="102"/>
      <c r="Q15" s="102"/>
      <c r="R15" s="102"/>
      <c r="S15" s="166"/>
    </row>
    <row r="16" spans="1:19" ht="18" customHeight="1">
      <c r="A16" s="88"/>
      <c r="B16" s="68" t="s">
        <v>52</v>
      </c>
      <c r="C16" s="68"/>
      <c r="D16" s="68"/>
      <c r="E16" s="83">
        <v>72</v>
      </c>
      <c r="F16" s="68"/>
      <c r="G16" s="112">
        <f>E16*A16</f>
        <v>0</v>
      </c>
      <c r="I16" s="90"/>
      <c r="J16" s="81"/>
      <c r="K16" s="90"/>
      <c r="L16" s="90" t="s">
        <v>5</v>
      </c>
      <c r="O16" s="53"/>
      <c r="P16" s="169"/>
      <c r="Q16" s="166"/>
      <c r="R16" s="166"/>
      <c r="S16" s="166"/>
    </row>
    <row r="17" spans="1:19" ht="18" customHeight="1">
      <c r="A17" s="88"/>
      <c r="B17" s="68" t="s">
        <v>53</v>
      </c>
      <c r="C17" s="68"/>
      <c r="D17" s="68"/>
      <c r="E17" s="83">
        <v>40.25</v>
      </c>
      <c r="F17" s="68"/>
      <c r="G17" s="112">
        <f>E17*A17</f>
        <v>0</v>
      </c>
      <c r="I17" s="74"/>
      <c r="J17" s="82" t="s">
        <v>6</v>
      </c>
      <c r="K17" s="99"/>
      <c r="L17" s="83">
        <v>0.06</v>
      </c>
      <c r="N17" s="83">
        <f>L17*K17*I17</f>
        <v>0</v>
      </c>
      <c r="O17" s="53"/>
      <c r="P17" s="166"/>
      <c r="Q17" s="166"/>
      <c r="R17" s="166"/>
      <c r="S17" s="166"/>
    </row>
    <row r="18" spans="1:19" ht="18" customHeight="1">
      <c r="A18" s="88"/>
      <c r="B18" s="68" t="s">
        <v>54</v>
      </c>
      <c r="C18" s="68"/>
      <c r="D18" s="68"/>
      <c r="E18" s="83">
        <v>35</v>
      </c>
      <c r="F18" s="68"/>
      <c r="G18" s="112">
        <f>E18*A18</f>
        <v>0</v>
      </c>
      <c r="L18" s="90" t="s">
        <v>27</v>
      </c>
      <c r="O18" s="53"/>
      <c r="P18" s="166"/>
      <c r="Q18" s="166"/>
      <c r="R18" s="166"/>
      <c r="S18" s="166"/>
    </row>
    <row r="19" spans="1:16" ht="18" customHeight="1">
      <c r="A19" s="61"/>
      <c r="B19" s="44"/>
      <c r="C19" s="44"/>
      <c r="D19" s="44"/>
      <c r="E19" s="44"/>
      <c r="F19" s="113" t="s">
        <v>78</v>
      </c>
      <c r="G19" s="112">
        <f>SUM(G15:G18)</f>
        <v>0</v>
      </c>
      <c r="I19" s="74"/>
      <c r="J19" s="82" t="s">
        <v>6</v>
      </c>
      <c r="K19" s="100"/>
      <c r="L19" s="83">
        <v>2.25</v>
      </c>
      <c r="N19" s="83">
        <f>L19*(I17+I19)</f>
        <v>0</v>
      </c>
      <c r="O19" s="53"/>
      <c r="P19" s="102"/>
    </row>
    <row r="20" spans="1:16" ht="18" customHeight="1">
      <c r="A20" s="66" t="s">
        <v>59</v>
      </c>
      <c r="E20" s="76" t="s">
        <v>61</v>
      </c>
      <c r="K20" s="68"/>
      <c r="M20" s="60" t="s">
        <v>82</v>
      </c>
      <c r="N20" s="83">
        <f>N19+N17</f>
        <v>0</v>
      </c>
      <c r="O20" s="53"/>
      <c r="P20" s="102"/>
    </row>
    <row r="21" spans="1:26" ht="18" customHeight="1">
      <c r="A21" s="58" t="s">
        <v>60</v>
      </c>
      <c r="C21" s="55"/>
      <c r="D21" s="73">
        <v>0.08</v>
      </c>
      <c r="E21" s="73">
        <v>0.17</v>
      </c>
      <c r="F21" s="73">
        <v>0.22</v>
      </c>
      <c r="G21" s="55"/>
      <c r="O21" s="53"/>
      <c r="P21" s="102"/>
      <c r="Q21" s="73"/>
      <c r="R21" s="73"/>
      <c r="S21" s="73"/>
      <c r="T21" s="77" t="s">
        <v>4</v>
      </c>
      <c r="U21" s="77">
        <v>0.08</v>
      </c>
      <c r="V21" s="77">
        <v>0.17</v>
      </c>
      <c r="W21" s="77">
        <v>0.22</v>
      </c>
      <c r="X21" s="78">
        <v>0.08</v>
      </c>
      <c r="Y21" s="78">
        <v>0.17</v>
      </c>
      <c r="Z21" s="78">
        <v>0.22</v>
      </c>
    </row>
    <row r="22" spans="1:27" ht="18" customHeight="1">
      <c r="A22" s="58" t="s">
        <v>62</v>
      </c>
      <c r="B22" s="178"/>
      <c r="C22" s="178"/>
      <c r="D22" s="172"/>
      <c r="E22" s="172"/>
      <c r="F22" s="172"/>
      <c r="G22" s="75">
        <f aca="true" t="shared" si="0" ref="G22:G29">B22-SUM(U22:W22)</f>
        <v>0</v>
      </c>
      <c r="K22" s="69" t="s">
        <v>69</v>
      </c>
      <c r="M22" s="67"/>
      <c r="N22" s="84"/>
      <c r="O22" s="53"/>
      <c r="P22" s="102"/>
      <c r="R22" s="42" t="b">
        <v>0</v>
      </c>
      <c r="T22" s="170">
        <f aca="true" t="shared" si="1" ref="T22:T29">X22*X$21+Y22*Y$21+Z22*Z$21</f>
        <v>0</v>
      </c>
      <c r="U22" s="171">
        <f>($B22-$B22/(1+X$21))*X22</f>
        <v>0</v>
      </c>
      <c r="V22" s="171">
        <f>($B22-$B22/(1+Y$21))*Y22</f>
        <v>0</v>
      </c>
      <c r="W22" s="171">
        <f>($B22-$B22/(1+Z$21))*Z22</f>
        <v>0</v>
      </c>
      <c r="X22" s="55">
        <f aca="true" t="shared" si="2" ref="X22:Z26">IF(Q22,1,0)</f>
        <v>0</v>
      </c>
      <c r="Y22" s="55">
        <f t="shared" si="2"/>
        <v>0</v>
      </c>
      <c r="Z22" s="55">
        <f t="shared" si="2"/>
        <v>0</v>
      </c>
      <c r="AA22" s="55">
        <f aca="true" t="shared" si="3" ref="AA22:AA29">SUM(X22:Z22)</f>
        <v>0</v>
      </c>
    </row>
    <row r="23" spans="1:27" ht="18" customHeight="1">
      <c r="A23" s="58" t="s">
        <v>63</v>
      </c>
      <c r="B23" s="178"/>
      <c r="C23" s="178"/>
      <c r="D23" s="172"/>
      <c r="E23" s="172"/>
      <c r="F23" s="172"/>
      <c r="G23" s="75">
        <f t="shared" si="0"/>
        <v>0</v>
      </c>
      <c r="O23" s="53"/>
      <c r="P23" s="98" t="s">
        <v>99</v>
      </c>
      <c r="T23" s="170">
        <f t="shared" si="1"/>
        <v>0</v>
      </c>
      <c r="U23" s="171">
        <f aca="true" t="shared" si="4" ref="U23:U29">($B23-$B23/(1+X$21))*X23</f>
        <v>0</v>
      </c>
      <c r="V23" s="171">
        <f aca="true" t="shared" si="5" ref="V23:V29">($B23-$B23/(1+Y$21))*Y23</f>
        <v>0</v>
      </c>
      <c r="W23" s="171">
        <f aca="true" t="shared" si="6" ref="W23:W29">($B23-$B23/(1+Z$21))*Z23</f>
        <v>0</v>
      </c>
      <c r="X23" s="55">
        <f t="shared" si="2"/>
        <v>0</v>
      </c>
      <c r="Y23" s="55">
        <f t="shared" si="2"/>
        <v>0</v>
      </c>
      <c r="Z23" s="55">
        <f t="shared" si="2"/>
        <v>0</v>
      </c>
      <c r="AA23" s="55">
        <f t="shared" si="3"/>
        <v>0</v>
      </c>
    </row>
    <row r="24" spans="1:27" ht="18" customHeight="1">
      <c r="A24" s="58" t="s">
        <v>64</v>
      </c>
      <c r="B24" s="178"/>
      <c r="C24" s="178"/>
      <c r="D24" s="172"/>
      <c r="E24" s="172"/>
      <c r="F24" s="172"/>
      <c r="G24" s="75">
        <f t="shared" si="0"/>
        <v>0</v>
      </c>
      <c r="K24" s="69" t="s">
        <v>71</v>
      </c>
      <c r="M24" s="67"/>
      <c r="N24" s="84"/>
      <c r="O24" s="53"/>
      <c r="P24" s="98" t="s">
        <v>100</v>
      </c>
      <c r="T24" s="170">
        <f t="shared" si="1"/>
        <v>0</v>
      </c>
      <c r="U24" s="171">
        <f t="shared" si="4"/>
        <v>0</v>
      </c>
      <c r="V24" s="171">
        <f t="shared" si="5"/>
        <v>0</v>
      </c>
      <c r="W24" s="171">
        <f t="shared" si="6"/>
        <v>0</v>
      </c>
      <c r="X24" s="55">
        <f t="shared" si="2"/>
        <v>0</v>
      </c>
      <c r="Y24" s="55">
        <f t="shared" si="2"/>
        <v>0</v>
      </c>
      <c r="Z24" s="55">
        <f t="shared" si="2"/>
        <v>0</v>
      </c>
      <c r="AA24" s="55">
        <f t="shared" si="3"/>
        <v>0</v>
      </c>
    </row>
    <row r="25" spans="1:27" ht="18" customHeight="1">
      <c r="A25" s="58" t="s">
        <v>65</v>
      </c>
      <c r="B25" s="178"/>
      <c r="C25" s="178"/>
      <c r="D25" s="172"/>
      <c r="E25" s="172"/>
      <c r="F25" s="172"/>
      <c r="G25" s="75">
        <f t="shared" si="0"/>
        <v>0</v>
      </c>
      <c r="O25" s="53"/>
      <c r="P25" s="98" t="s">
        <v>101</v>
      </c>
      <c r="T25" s="170">
        <f t="shared" si="1"/>
        <v>0</v>
      </c>
      <c r="U25" s="171">
        <f t="shared" si="4"/>
        <v>0</v>
      </c>
      <c r="V25" s="171">
        <f t="shared" si="5"/>
        <v>0</v>
      </c>
      <c r="W25" s="171">
        <f t="shared" si="6"/>
        <v>0</v>
      </c>
      <c r="X25" s="55">
        <f t="shared" si="2"/>
        <v>0</v>
      </c>
      <c r="Y25" s="55">
        <f t="shared" si="2"/>
        <v>0</v>
      </c>
      <c r="Z25" s="55">
        <f t="shared" si="2"/>
        <v>0</v>
      </c>
      <c r="AA25" s="55">
        <f t="shared" si="3"/>
        <v>0</v>
      </c>
    </row>
    <row r="26" spans="1:27" ht="18" customHeight="1">
      <c r="A26" s="58" t="s">
        <v>66</v>
      </c>
      <c r="B26" s="178"/>
      <c r="C26" s="178"/>
      <c r="D26" s="172"/>
      <c r="E26" s="172"/>
      <c r="F26" s="172"/>
      <c r="G26" s="75">
        <f t="shared" si="0"/>
        <v>0</v>
      </c>
      <c r="J26" s="87"/>
      <c r="K26" s="70"/>
      <c r="M26" s="86" t="s">
        <v>72</v>
      </c>
      <c r="N26" s="85">
        <f>N20+N22+N24+C31+G19</f>
        <v>0</v>
      </c>
      <c r="O26" s="53"/>
      <c r="P26" s="98" t="s">
        <v>1</v>
      </c>
      <c r="T26" s="170">
        <f t="shared" si="1"/>
        <v>0</v>
      </c>
      <c r="U26" s="171">
        <f t="shared" si="4"/>
        <v>0</v>
      </c>
      <c r="V26" s="171">
        <f t="shared" si="5"/>
        <v>0</v>
      </c>
      <c r="W26" s="171">
        <f t="shared" si="6"/>
        <v>0</v>
      </c>
      <c r="X26" s="55">
        <f t="shared" si="2"/>
        <v>0</v>
      </c>
      <c r="Y26" s="55">
        <f t="shared" si="2"/>
        <v>0</v>
      </c>
      <c r="Z26" s="55">
        <f t="shared" si="2"/>
        <v>0</v>
      </c>
      <c r="AA26" s="55">
        <f t="shared" si="3"/>
        <v>0</v>
      </c>
    </row>
    <row r="27" spans="1:27" ht="18" customHeight="1">
      <c r="A27" s="58" t="s">
        <v>67</v>
      </c>
      <c r="B27" s="178"/>
      <c r="C27" s="178"/>
      <c r="D27" s="172"/>
      <c r="E27" s="172"/>
      <c r="F27" s="172"/>
      <c r="G27" s="75">
        <f t="shared" si="0"/>
        <v>0</v>
      </c>
      <c r="M27" s="67"/>
      <c r="O27" s="53"/>
      <c r="P27" s="98" t="s">
        <v>102</v>
      </c>
      <c r="T27" s="170">
        <f t="shared" si="1"/>
        <v>0</v>
      </c>
      <c r="U27" s="171">
        <f t="shared" si="4"/>
        <v>0</v>
      </c>
      <c r="V27" s="171">
        <f t="shared" si="5"/>
        <v>0</v>
      </c>
      <c r="W27" s="171">
        <f t="shared" si="6"/>
        <v>0</v>
      </c>
      <c r="X27" s="55">
        <f aca="true" t="shared" si="7" ref="X27:Z29">IF(Q27,1,0)</f>
        <v>0</v>
      </c>
      <c r="Y27" s="55">
        <f t="shared" si="7"/>
        <v>0</v>
      </c>
      <c r="Z27" s="55">
        <f t="shared" si="7"/>
        <v>0</v>
      </c>
      <c r="AA27" s="55">
        <f t="shared" si="3"/>
        <v>0</v>
      </c>
    </row>
    <row r="28" spans="1:27" ht="18" customHeight="1">
      <c r="A28" s="58" t="s">
        <v>68</v>
      </c>
      <c r="B28" s="178"/>
      <c r="C28" s="178"/>
      <c r="D28" s="172"/>
      <c r="E28" s="172"/>
      <c r="F28" s="172"/>
      <c r="G28" s="75">
        <f t="shared" si="0"/>
        <v>0</v>
      </c>
      <c r="M28" s="67"/>
      <c r="O28" s="53"/>
      <c r="P28" s="98"/>
      <c r="T28" s="170">
        <f t="shared" si="1"/>
        <v>0</v>
      </c>
      <c r="U28" s="171">
        <f t="shared" si="4"/>
        <v>0</v>
      </c>
      <c r="V28" s="171">
        <f t="shared" si="5"/>
        <v>0</v>
      </c>
      <c r="W28" s="171">
        <f t="shared" si="6"/>
        <v>0</v>
      </c>
      <c r="X28" s="55">
        <f t="shared" si="7"/>
        <v>0</v>
      </c>
      <c r="Y28" s="55">
        <f t="shared" si="7"/>
        <v>0</v>
      </c>
      <c r="Z28" s="55">
        <f t="shared" si="7"/>
        <v>0</v>
      </c>
      <c r="AA28" s="55">
        <f t="shared" si="3"/>
        <v>0</v>
      </c>
    </row>
    <row r="29" spans="1:27" ht="18" customHeight="1">
      <c r="A29" s="58"/>
      <c r="B29" s="178"/>
      <c r="C29" s="178"/>
      <c r="D29" s="172"/>
      <c r="E29" s="172"/>
      <c r="F29" s="172"/>
      <c r="G29" s="75">
        <f t="shared" si="0"/>
        <v>0</v>
      </c>
      <c r="M29" s="67"/>
      <c r="O29" s="53"/>
      <c r="P29" s="98"/>
      <c r="T29" s="170">
        <f t="shared" si="1"/>
        <v>0</v>
      </c>
      <c r="U29" s="171">
        <f t="shared" si="4"/>
        <v>0</v>
      </c>
      <c r="V29" s="171">
        <f t="shared" si="5"/>
        <v>0</v>
      </c>
      <c r="W29" s="171">
        <f t="shared" si="6"/>
        <v>0</v>
      </c>
      <c r="X29" s="55">
        <f t="shared" si="7"/>
        <v>0</v>
      </c>
      <c r="Y29" s="55">
        <f t="shared" si="7"/>
        <v>0</v>
      </c>
      <c r="Z29" s="55">
        <f t="shared" si="7"/>
        <v>0</v>
      </c>
      <c r="AA29" s="55">
        <f t="shared" si="3"/>
        <v>0</v>
      </c>
    </row>
    <row r="30" spans="1:16" ht="18" customHeight="1">
      <c r="A30" s="58"/>
      <c r="D30" s="73">
        <v>0.08</v>
      </c>
      <c r="E30" s="73">
        <v>0.17</v>
      </c>
      <c r="F30" s="73">
        <v>0.22</v>
      </c>
      <c r="G30" s="55"/>
      <c r="K30" s="42" t="s">
        <v>73</v>
      </c>
      <c r="N30" s="84"/>
      <c r="O30" s="53"/>
      <c r="P30" s="98" t="s">
        <v>103</v>
      </c>
    </row>
    <row r="31" spans="1:16" ht="18" customHeight="1">
      <c r="A31" s="66"/>
      <c r="B31" s="90" t="s">
        <v>75</v>
      </c>
      <c r="C31" s="75">
        <f>SUM(B22:C27)</f>
        <v>0</v>
      </c>
      <c r="D31" s="79">
        <f>SUM(U22:U29)</f>
        <v>0</v>
      </c>
      <c r="E31" s="75">
        <f>SUM(V22:V29)</f>
        <v>0</v>
      </c>
      <c r="F31" s="80">
        <f>SUM(W22:W29)</f>
        <v>0</v>
      </c>
      <c r="G31" s="75">
        <f>SUM(G22:G27)</f>
        <v>0</v>
      </c>
      <c r="O31" s="53"/>
      <c r="P31" s="102"/>
    </row>
    <row r="32" spans="1:16" ht="18" customHeight="1">
      <c r="A32" s="58"/>
      <c r="J32" s="87"/>
      <c r="K32" s="70" t="s">
        <v>74</v>
      </c>
      <c r="L32" s="70"/>
      <c r="M32" s="70"/>
      <c r="N32" s="85">
        <f>+N26-N30</f>
        <v>0</v>
      </c>
      <c r="O32" s="53"/>
      <c r="P32" s="102"/>
    </row>
    <row r="33" spans="1:15" ht="18" customHeight="1">
      <c r="A33" s="58"/>
      <c r="G33" s="91"/>
      <c r="O33" s="53"/>
    </row>
    <row r="34" spans="1:15" ht="18" customHeight="1">
      <c r="A34" s="175" t="s">
        <v>45</v>
      </c>
      <c r="B34" s="193"/>
      <c r="C34" s="194"/>
      <c r="D34" s="92"/>
      <c r="E34" s="64" t="s">
        <v>109</v>
      </c>
      <c r="F34" s="195"/>
      <c r="G34" s="196"/>
      <c r="H34" s="196"/>
      <c r="O34" s="53"/>
    </row>
    <row r="35" spans="1:15" ht="18" customHeight="1">
      <c r="A35" s="61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62"/>
    </row>
    <row r="36" spans="1:14" ht="18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1:15" ht="18" customHeight="1">
      <c r="A37" s="68"/>
      <c r="B37" s="68"/>
      <c r="C37" s="68"/>
      <c r="N37" s="68"/>
      <c r="O37" s="68"/>
    </row>
    <row r="38" spans="1:14" ht="18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1:14" ht="18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1:14" ht="11.25" hidden="1">
      <c r="A40" s="68"/>
      <c r="B40" s="68"/>
      <c r="C40" s="68"/>
      <c r="N40" s="68"/>
    </row>
    <row r="41" spans="1:14" ht="11.25">
      <c r="A41" s="68"/>
      <c r="B41" s="68"/>
      <c r="C41" s="68"/>
      <c r="N41" s="68"/>
    </row>
    <row r="42" spans="1:14" ht="3" customHeight="1">
      <c r="A42" s="68"/>
      <c r="B42" s="68"/>
      <c r="C42" s="68"/>
      <c r="N42" s="68"/>
    </row>
    <row r="43" spans="1:14" ht="3" customHeight="1">
      <c r="A43" s="68"/>
      <c r="B43" s="68"/>
      <c r="C43" s="68"/>
      <c r="N43" s="68"/>
    </row>
    <row r="44" spans="1:14" ht="3" customHeight="1">
      <c r="A44" s="68"/>
      <c r="B44" s="68"/>
      <c r="C44" s="68"/>
      <c r="N44" s="68"/>
    </row>
    <row r="45" spans="1:14" ht="15" customHeight="1">
      <c r="A45" s="68"/>
      <c r="B45" s="68"/>
      <c r="C45" s="68"/>
      <c r="N45" s="68"/>
    </row>
    <row r="46" spans="1:14" ht="18" customHeight="1">
      <c r="A46" s="68"/>
      <c r="B46" s="68"/>
      <c r="C46" s="68"/>
      <c r="N46" s="68"/>
    </row>
    <row r="47" spans="1:14" ht="18" customHeight="1">
      <c r="A47" s="68"/>
      <c r="B47" s="68"/>
      <c r="C47" s="68"/>
      <c r="N47" s="68"/>
    </row>
    <row r="48" spans="1:15" ht="15" customHeight="1">
      <c r="A48" s="68"/>
      <c r="B48" s="68"/>
      <c r="C48" s="68"/>
      <c r="N48" s="68"/>
      <c r="O48" s="68"/>
    </row>
    <row r="49" spans="1:15" ht="15" customHeight="1">
      <c r="A49" s="68"/>
      <c r="B49" s="68"/>
      <c r="C49" s="68"/>
      <c r="N49" s="68"/>
      <c r="O49" s="68"/>
    </row>
    <row r="50" spans="1:15" ht="15" customHeight="1">
      <c r="A50" s="68"/>
      <c r="B50" s="68"/>
      <c r="C50" s="68"/>
      <c r="N50" s="68"/>
      <c r="O50" s="68"/>
    </row>
    <row r="51" spans="1:15" ht="15" customHeight="1">
      <c r="A51" s="68"/>
      <c r="B51" s="68"/>
      <c r="C51" s="68"/>
      <c r="N51" s="68"/>
      <c r="O51" s="68"/>
    </row>
    <row r="52" spans="1:15" ht="15" customHeight="1">
      <c r="A52" s="68"/>
      <c r="B52" s="68"/>
      <c r="C52" s="68"/>
      <c r="N52" s="68"/>
      <c r="O52" s="68"/>
    </row>
    <row r="53" spans="1:15" ht="15" customHeight="1">
      <c r="A53" s="68"/>
      <c r="B53" s="68"/>
      <c r="C53" s="68"/>
      <c r="N53" s="68"/>
      <c r="O53" s="68"/>
    </row>
    <row r="54" spans="1:15" ht="15" customHeight="1">
      <c r="A54" s="68"/>
      <c r="B54" s="68"/>
      <c r="C54" s="68"/>
      <c r="N54" s="68"/>
      <c r="O54" s="68"/>
    </row>
    <row r="55" spans="1:15" ht="11.25">
      <c r="A55" s="68"/>
      <c r="B55" s="68"/>
      <c r="C55" s="68"/>
      <c r="N55" s="68"/>
      <c r="O55" s="68"/>
    </row>
    <row r="56" spans="1:15" ht="11.25">
      <c r="A56" s="68"/>
      <c r="B56" s="68"/>
      <c r="C56" s="68"/>
      <c r="N56" s="68"/>
      <c r="O56" s="68"/>
    </row>
    <row r="57" spans="1:15" ht="11.25">
      <c r="A57" s="68"/>
      <c r="B57" s="68"/>
      <c r="C57" s="68"/>
      <c r="N57" s="68"/>
      <c r="O57" s="68"/>
    </row>
    <row r="58" spans="1:15" ht="11.25">
      <c r="A58" s="68"/>
      <c r="B58" s="68"/>
      <c r="C58" s="68"/>
      <c r="N58" s="68"/>
      <c r="O58" s="68"/>
    </row>
    <row r="59" spans="1:15" ht="11.25">
      <c r="A59" s="68"/>
      <c r="B59" s="68"/>
      <c r="C59" s="68"/>
      <c r="N59" s="68"/>
      <c r="O59" s="68"/>
    </row>
    <row r="60" spans="1:15" ht="11.25">
      <c r="A60" s="68"/>
      <c r="B60" s="68"/>
      <c r="C60" s="68"/>
      <c r="N60" s="68"/>
      <c r="O60" s="68"/>
    </row>
    <row r="61" spans="1:15" ht="11.25">
      <c r="A61" s="68"/>
      <c r="B61" s="68"/>
      <c r="C61" s="68"/>
      <c r="N61" s="68"/>
      <c r="O61" s="68"/>
    </row>
    <row r="62" spans="1:15" ht="11.25">
      <c r="A62" s="68"/>
      <c r="B62" s="68"/>
      <c r="C62" s="68"/>
      <c r="N62" s="68"/>
      <c r="O62" s="68"/>
    </row>
    <row r="63" spans="1:15" ht="11.25">
      <c r="A63" s="68"/>
      <c r="B63" s="68"/>
      <c r="C63" s="68"/>
      <c r="N63" s="68"/>
      <c r="O63" s="68"/>
    </row>
    <row r="64" spans="1:15" ht="11.25">
      <c r="A64" s="68"/>
      <c r="B64" s="68"/>
      <c r="C64" s="68"/>
      <c r="N64" s="68"/>
      <c r="O64" s="68"/>
    </row>
    <row r="65" spans="1:15" ht="11.25">
      <c r="A65" s="68"/>
      <c r="B65" s="68"/>
      <c r="C65" s="68"/>
      <c r="N65" s="68"/>
      <c r="O65" s="68"/>
    </row>
    <row r="66" spans="1:15" ht="11.25">
      <c r="A66" s="68"/>
      <c r="B66" s="68"/>
      <c r="C66" s="68"/>
      <c r="N66" s="68"/>
      <c r="O66" s="68"/>
    </row>
    <row r="67" spans="1:15" ht="11.25">
      <c r="A67" s="68"/>
      <c r="B67" s="68"/>
      <c r="C67" s="68"/>
      <c r="N67" s="68"/>
      <c r="O67" s="68"/>
    </row>
    <row r="68" spans="1:15" ht="11.25">
      <c r="A68" s="68"/>
      <c r="B68" s="68"/>
      <c r="C68" s="68"/>
      <c r="N68" s="68"/>
      <c r="O68" s="68"/>
    </row>
    <row r="69" spans="1:15" ht="11.25">
      <c r="A69" s="68"/>
      <c r="B69" s="68"/>
      <c r="C69" s="68"/>
      <c r="N69" s="68"/>
      <c r="O69" s="68"/>
    </row>
    <row r="70" spans="1:15" ht="11.25">
      <c r="A70" s="68"/>
      <c r="B70" s="68"/>
      <c r="C70" s="68"/>
      <c r="N70" s="68"/>
      <c r="O70" s="68"/>
    </row>
    <row r="71" spans="1:15" ht="11.25">
      <c r="A71" s="68"/>
      <c r="B71" s="68"/>
      <c r="C71" s="68"/>
      <c r="N71" s="68"/>
      <c r="O71" s="68"/>
    </row>
    <row r="72" spans="1:15" ht="11.25">
      <c r="A72" s="68"/>
      <c r="B72" s="68"/>
      <c r="C72" s="68"/>
      <c r="N72" s="68"/>
      <c r="O72" s="68"/>
    </row>
    <row r="73" spans="1:15" ht="11.25">
      <c r="A73" s="68"/>
      <c r="B73" s="68"/>
      <c r="C73" s="68"/>
      <c r="N73" s="68"/>
      <c r="O73" s="68"/>
    </row>
    <row r="74" spans="1:15" ht="11.25">
      <c r="A74" s="68"/>
      <c r="B74" s="68"/>
      <c r="C74" s="68"/>
      <c r="N74" s="68"/>
      <c r="O74" s="68"/>
    </row>
    <row r="75" spans="1:15" ht="11.25">
      <c r="A75" s="68"/>
      <c r="B75" s="68"/>
      <c r="C75" s="68"/>
      <c r="N75" s="68"/>
      <c r="O75" s="68"/>
    </row>
    <row r="76" spans="1:15" ht="11.25">
      <c r="A76" s="68"/>
      <c r="B76" s="68"/>
      <c r="C76" s="68"/>
      <c r="N76" s="68"/>
      <c r="O76" s="68"/>
    </row>
    <row r="77" spans="1:15" ht="11.25">
      <c r="A77" s="68"/>
      <c r="B77" s="68"/>
      <c r="C77" s="68"/>
      <c r="N77" s="68"/>
      <c r="O77" s="68"/>
    </row>
    <row r="78" spans="1:15" ht="11.25">
      <c r="A78" s="68"/>
      <c r="B78" s="68"/>
      <c r="C78" s="68"/>
      <c r="N78" s="68"/>
      <c r="O78" s="68"/>
    </row>
    <row r="79" spans="1:15" ht="11.25">
      <c r="A79" s="68"/>
      <c r="B79" s="68"/>
      <c r="C79" s="68"/>
      <c r="N79" s="68"/>
      <c r="O79" s="68"/>
    </row>
    <row r="80" spans="1:15" ht="11.25">
      <c r="A80" s="68"/>
      <c r="B80" s="68"/>
      <c r="C80" s="68"/>
      <c r="N80" s="68"/>
      <c r="O80" s="68"/>
    </row>
    <row r="81" spans="1:15" ht="11.25">
      <c r="A81" s="68"/>
      <c r="B81" s="68"/>
      <c r="C81" s="68"/>
      <c r="N81" s="68"/>
      <c r="O81" s="68"/>
    </row>
    <row r="82" spans="1:15" ht="11.25">
      <c r="A82" s="68"/>
      <c r="B82" s="68"/>
      <c r="C82" s="68"/>
      <c r="N82" s="68"/>
      <c r="O82" s="68"/>
    </row>
    <row r="83" spans="1:15" ht="11.25">
      <c r="A83" s="68"/>
      <c r="B83" s="68"/>
      <c r="C83" s="68"/>
      <c r="N83" s="68"/>
      <c r="O83" s="68"/>
    </row>
    <row r="84" spans="1:15" ht="11.25">
      <c r="A84" s="68"/>
      <c r="B84" s="68"/>
      <c r="C84" s="68"/>
      <c r="N84" s="68"/>
      <c r="O84" s="68"/>
    </row>
    <row r="85" spans="1:15" ht="11.25">
      <c r="A85" s="68"/>
      <c r="B85" s="68"/>
      <c r="C85" s="68"/>
      <c r="N85" s="68"/>
      <c r="O85" s="68"/>
    </row>
    <row r="86" spans="1:15" ht="11.25">
      <c r="A86" s="68"/>
      <c r="B86" s="68"/>
      <c r="C86" s="68"/>
      <c r="N86" s="68"/>
      <c r="O86" s="68"/>
    </row>
    <row r="87" spans="1:15" ht="11.25">
      <c r="A87" s="68"/>
      <c r="B87" s="68"/>
      <c r="C87" s="68"/>
      <c r="N87" s="68"/>
      <c r="O87" s="68"/>
    </row>
    <row r="88" spans="1:15" ht="11.25">
      <c r="A88" s="68"/>
      <c r="B88" s="68"/>
      <c r="C88" s="68"/>
      <c r="N88" s="68"/>
      <c r="O88" s="68"/>
    </row>
    <row r="89" spans="1:15" ht="11.25">
      <c r="A89" s="68"/>
      <c r="B89" s="68"/>
      <c r="C89" s="68"/>
      <c r="N89" s="68"/>
      <c r="O89" s="68"/>
    </row>
    <row r="90" spans="1:15" ht="11.25">
      <c r="A90" s="68"/>
      <c r="B90" s="68"/>
      <c r="C90" s="68"/>
      <c r="N90" s="68"/>
      <c r="O90" s="68"/>
    </row>
    <row r="91" spans="1:15" ht="11.25">
      <c r="A91" s="68"/>
      <c r="B91" s="68"/>
      <c r="C91" s="68"/>
      <c r="N91" s="68"/>
      <c r="O91" s="68"/>
    </row>
    <row r="92" spans="1:15" ht="11.25">
      <c r="A92" s="68"/>
      <c r="B92" s="68"/>
      <c r="C92" s="68"/>
      <c r="N92" s="68"/>
      <c r="O92" s="68"/>
    </row>
    <row r="93" spans="1:15" ht="11.25">
      <c r="A93" s="68"/>
      <c r="B93" s="68"/>
      <c r="C93" s="68"/>
      <c r="N93" s="68"/>
      <c r="O93" s="68"/>
    </row>
    <row r="94" spans="1:15" ht="11.25">
      <c r="A94" s="68"/>
      <c r="B94" s="68"/>
      <c r="C94" s="68"/>
      <c r="N94" s="68"/>
      <c r="O94" s="68"/>
    </row>
    <row r="95" spans="1:15" ht="11.25">
      <c r="A95" s="68"/>
      <c r="B95" s="68"/>
      <c r="C95" s="68"/>
      <c r="N95" s="68"/>
      <c r="O95" s="68"/>
    </row>
    <row r="96" spans="1:15" ht="11.25">
      <c r="A96" s="68"/>
      <c r="B96" s="68"/>
      <c r="C96" s="68"/>
      <c r="N96" s="68"/>
      <c r="O96" s="68"/>
    </row>
    <row r="97" spans="1:15" ht="11.25">
      <c r="A97" s="68"/>
      <c r="B97" s="68"/>
      <c r="C97" s="68"/>
      <c r="N97" s="68"/>
      <c r="O97" s="68"/>
    </row>
    <row r="98" spans="1:15" ht="11.25">
      <c r="A98" s="68"/>
      <c r="B98" s="68"/>
      <c r="C98" s="68"/>
      <c r="N98" s="68"/>
      <c r="O98" s="68"/>
    </row>
    <row r="99" spans="1:15" ht="11.25">
      <c r="A99" s="68"/>
      <c r="B99" s="68"/>
      <c r="C99" s="68"/>
      <c r="N99" s="68"/>
      <c r="O99" s="68"/>
    </row>
    <row r="100" spans="1:15" ht="11.25">
      <c r="A100" s="68"/>
      <c r="B100" s="68"/>
      <c r="C100" s="68"/>
      <c r="N100" s="68"/>
      <c r="O100" s="68"/>
    </row>
    <row r="101" spans="1:15" ht="11.25">
      <c r="A101" s="68"/>
      <c r="B101" s="68"/>
      <c r="C101" s="68"/>
      <c r="N101" s="68"/>
      <c r="O101" s="68"/>
    </row>
    <row r="102" spans="1:15" ht="11.25">
      <c r="A102" s="68"/>
      <c r="B102" s="68"/>
      <c r="C102" s="68"/>
      <c r="N102" s="68"/>
      <c r="O102" s="68"/>
    </row>
    <row r="103" spans="1:15" ht="11.25">
      <c r="A103" s="68"/>
      <c r="B103" s="68"/>
      <c r="C103" s="68"/>
      <c r="N103" s="68"/>
      <c r="O103" s="68"/>
    </row>
    <row r="104" spans="1:15" ht="11.25">
      <c r="A104" s="68"/>
      <c r="B104" s="68"/>
      <c r="C104" s="68"/>
      <c r="N104" s="68"/>
      <c r="O104" s="68"/>
    </row>
    <row r="105" spans="1:15" ht="11.25">
      <c r="A105" s="68"/>
      <c r="B105" s="68"/>
      <c r="C105" s="68"/>
      <c r="N105" s="68"/>
      <c r="O105" s="68"/>
    </row>
    <row r="106" spans="1:15" ht="11.25">
      <c r="A106" s="68"/>
      <c r="B106" s="68"/>
      <c r="C106" s="68"/>
      <c r="N106" s="68"/>
      <c r="O106" s="68"/>
    </row>
    <row r="107" spans="1:15" ht="11.25">
      <c r="A107" s="68"/>
      <c r="B107" s="68"/>
      <c r="C107" s="68"/>
      <c r="N107" s="68"/>
      <c r="O107" s="68"/>
    </row>
    <row r="108" spans="1:15" ht="11.25">
      <c r="A108" s="68"/>
      <c r="B108" s="68"/>
      <c r="C108" s="68"/>
      <c r="N108" s="68"/>
      <c r="O108" s="68"/>
    </row>
    <row r="109" spans="1:15" ht="11.25">
      <c r="A109" s="68"/>
      <c r="B109" s="68"/>
      <c r="C109" s="68"/>
      <c r="N109" s="68"/>
      <c r="O109" s="68"/>
    </row>
    <row r="110" spans="1:15" ht="11.25">
      <c r="A110" s="68"/>
      <c r="B110" s="68"/>
      <c r="C110" s="68"/>
      <c r="N110" s="68"/>
      <c r="O110" s="68"/>
    </row>
    <row r="111" spans="1:15" ht="11.25">
      <c r="A111" s="68"/>
      <c r="B111" s="68"/>
      <c r="C111" s="68"/>
      <c r="N111" s="68"/>
      <c r="O111" s="68"/>
    </row>
    <row r="112" spans="1:15" ht="11.25">
      <c r="A112" s="68"/>
      <c r="B112" s="68"/>
      <c r="C112" s="68"/>
      <c r="N112" s="68"/>
      <c r="O112" s="68"/>
    </row>
    <row r="113" spans="1:15" ht="11.25">
      <c r="A113" s="68"/>
      <c r="B113" s="68"/>
      <c r="C113" s="68"/>
      <c r="N113" s="68"/>
      <c r="O113" s="68"/>
    </row>
    <row r="114" spans="1:15" ht="11.25">
      <c r="A114" s="68"/>
      <c r="B114" s="68"/>
      <c r="C114" s="68"/>
      <c r="N114" s="68"/>
      <c r="O114" s="68"/>
    </row>
    <row r="115" spans="1:15" ht="11.25">
      <c r="A115" s="68"/>
      <c r="B115" s="68"/>
      <c r="C115" s="68"/>
      <c r="N115" s="68"/>
      <c r="O115" s="68"/>
    </row>
    <row r="116" spans="1:15" ht="11.25">
      <c r="A116" s="68"/>
      <c r="B116" s="68"/>
      <c r="C116" s="68"/>
      <c r="N116" s="68"/>
      <c r="O116" s="68"/>
    </row>
    <row r="117" spans="1:15" ht="11.25">
      <c r="A117" s="68"/>
      <c r="B117" s="68"/>
      <c r="C117" s="68"/>
      <c r="N117" s="68"/>
      <c r="O117" s="68"/>
    </row>
    <row r="118" spans="1:15" ht="11.25">
      <c r="A118" s="68"/>
      <c r="B118" s="68"/>
      <c r="C118" s="68"/>
      <c r="N118" s="68"/>
      <c r="O118" s="68"/>
    </row>
    <row r="119" spans="1:15" ht="11.25">
      <c r="A119" s="68"/>
      <c r="B119" s="68"/>
      <c r="C119" s="68"/>
      <c r="N119" s="68"/>
      <c r="O119" s="68"/>
    </row>
    <row r="120" spans="1:15" ht="11.25">
      <c r="A120" s="68"/>
      <c r="B120" s="68"/>
      <c r="C120" s="68"/>
      <c r="N120" s="68"/>
      <c r="O120" s="68"/>
    </row>
    <row r="121" spans="1:15" ht="11.25">
      <c r="A121" s="68"/>
      <c r="B121" s="68"/>
      <c r="C121" s="68"/>
      <c r="N121" s="68"/>
      <c r="O121" s="68"/>
    </row>
    <row r="122" spans="1:15" ht="11.25">
      <c r="A122" s="68"/>
      <c r="N122" s="68"/>
      <c r="O122" s="68"/>
    </row>
    <row r="123" spans="1:15" ht="11.25">
      <c r="A123" s="68"/>
      <c r="N123" s="68"/>
      <c r="O123" s="68"/>
    </row>
    <row r="124" spans="1:15" ht="11.25">
      <c r="A124" s="68"/>
      <c r="N124" s="68"/>
      <c r="O124" s="68"/>
    </row>
    <row r="125" spans="1:15" ht="11.25">
      <c r="A125" s="68"/>
      <c r="N125" s="68"/>
      <c r="O125" s="68"/>
    </row>
    <row r="126" spans="1:15" ht="11.25">
      <c r="A126" s="68"/>
      <c r="N126" s="68"/>
      <c r="O126" s="68"/>
    </row>
    <row r="127" spans="1:15" ht="11.25">
      <c r="A127" s="68"/>
      <c r="N127" s="68"/>
      <c r="O127" s="68"/>
    </row>
    <row r="128" spans="1:15" ht="11.25">
      <c r="A128" s="68"/>
      <c r="N128" s="68"/>
      <c r="O128" s="68"/>
    </row>
    <row r="129" spans="1:15" ht="11.25">
      <c r="A129" s="68"/>
      <c r="N129" s="68"/>
      <c r="O129" s="68"/>
    </row>
    <row r="130" spans="1:15" ht="11.25">
      <c r="A130" s="68"/>
      <c r="N130" s="68"/>
      <c r="O130" s="68"/>
    </row>
    <row r="131" spans="1:15" ht="11.25">
      <c r="A131" s="68"/>
      <c r="N131" s="68"/>
      <c r="O131" s="68"/>
    </row>
  </sheetData>
  <sheetProtection password="C7BC" sheet="1" objects="1" scenarios="1"/>
  <mergeCells count="22">
    <mergeCell ref="B34:C34"/>
    <mergeCell ref="F34:H34"/>
    <mergeCell ref="C11:D11"/>
    <mergeCell ref="F11:G11"/>
    <mergeCell ref="B26:C26"/>
    <mergeCell ref="B27:C27"/>
    <mergeCell ref="B28:C28"/>
    <mergeCell ref="B29:C29"/>
    <mergeCell ref="B25:C25"/>
    <mergeCell ref="F10:G10"/>
    <mergeCell ref="C10:D10"/>
    <mergeCell ref="K4:O4"/>
    <mergeCell ref="K6:O6"/>
    <mergeCell ref="C7:O7"/>
    <mergeCell ref="C6:G6"/>
    <mergeCell ref="C4:G4"/>
    <mergeCell ref="C5:G5"/>
    <mergeCell ref="K5:O5"/>
    <mergeCell ref="I15:L15"/>
    <mergeCell ref="B22:C22"/>
    <mergeCell ref="B23:C23"/>
    <mergeCell ref="B24:C24"/>
  </mergeCells>
  <conditionalFormatting sqref="G22:G29">
    <cfRule type="expression" priority="1" dxfId="0" stopIfTrue="1">
      <formula>$AA22&gt;1</formula>
    </cfRule>
  </conditionalFormatting>
  <conditionalFormatting sqref="I15:L15">
    <cfRule type="expression" priority="2" dxfId="0" stopIfTrue="1">
      <formula>AND($N$17&gt;0,$I$19="")</formula>
    </cfRule>
  </conditionalFormatting>
  <conditionalFormatting sqref="I16">
    <cfRule type="expression" priority="3" dxfId="0" stopIfTrue="1">
      <formula>AND($I$17="",$K$17&lt;&gt;"")</formula>
    </cfRule>
  </conditionalFormatting>
  <conditionalFormatting sqref="K16">
    <cfRule type="expression" priority="4" dxfId="0" stopIfTrue="1">
      <formula>AND($I$17&lt;&gt;"",$K$17="")</formula>
    </cfRule>
  </conditionalFormatting>
  <conditionalFormatting sqref="I19">
    <cfRule type="cellIs" priority="5" dxfId="0" operator="lessThan" stopIfTrue="1">
      <formula>$I$17</formula>
    </cfRule>
  </conditionalFormatting>
  <conditionalFormatting sqref="I11">
    <cfRule type="cellIs" priority="6" dxfId="0" operator="lessThan" stopIfTrue="1">
      <formula>$I$10</formula>
    </cfRule>
  </conditionalFormatting>
  <conditionalFormatting sqref="E20">
    <cfRule type="expression" priority="7" dxfId="0" stopIfTrue="1">
      <formula>AND(SUM($D$31:$F$31)=0,$C$31&gt;0)</formula>
    </cfRule>
  </conditionalFormatting>
  <printOptions horizontalCentered="1" verticalCentered="1"/>
  <pageMargins left="0.2362204724409449" right="0.2362204724409449" top="0.2362204724409449" bottom="0.2362204724409449" header="0" footer="0"/>
  <pageSetup fitToHeight="1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1"/>
  <sheetViews>
    <sheetView showGridLines="0" showRowColHeaders="0" workbookViewId="0" topLeftCell="A1">
      <selection activeCell="A1" sqref="A1"/>
    </sheetView>
  </sheetViews>
  <sheetFormatPr defaultColWidth="9.33203125" defaultRowHeight="11.25"/>
  <cols>
    <col min="1" max="16384" width="8.66015625" style="0" customWidth="1"/>
  </cols>
  <sheetData>
    <row r="1" ht="39" customHeight="1"/>
    <row r="2" spans="1:5" ht="18" customHeight="1">
      <c r="A2" s="4" t="s">
        <v>7</v>
      </c>
      <c r="B2" s="3"/>
      <c r="C2" s="3"/>
      <c r="D2" s="3"/>
      <c r="E2" s="3"/>
    </row>
    <row r="3" ht="15" customHeight="1">
      <c r="B3" s="2" t="s">
        <v>9</v>
      </c>
    </row>
    <row r="4" ht="15" customHeight="1">
      <c r="B4" s="2" t="s">
        <v>10</v>
      </c>
    </row>
    <row r="5" ht="15" customHeight="1">
      <c r="B5" s="2" t="s">
        <v>11</v>
      </c>
    </row>
    <row r="6" ht="15" customHeight="1">
      <c r="B6" s="2" t="s">
        <v>12</v>
      </c>
    </row>
    <row r="7" ht="15" customHeight="1">
      <c r="B7" s="2" t="s">
        <v>13</v>
      </c>
    </row>
    <row r="8" ht="15" customHeight="1">
      <c r="B8" s="2" t="s">
        <v>14</v>
      </c>
    </row>
    <row r="9" ht="15" customHeight="1">
      <c r="B9" s="2" t="s">
        <v>15</v>
      </c>
    </row>
    <row r="10" ht="15" customHeight="1">
      <c r="B10" s="2"/>
    </row>
    <row r="11" ht="18" customHeight="1"/>
    <row r="12" spans="1:5" ht="18" customHeight="1">
      <c r="A12" s="4" t="s">
        <v>8</v>
      </c>
      <c r="B12" s="3"/>
      <c r="C12" s="3"/>
      <c r="D12" s="3"/>
      <c r="E12" s="3"/>
    </row>
    <row r="13" ht="18" customHeight="1">
      <c r="B13" s="1" t="s">
        <v>16</v>
      </c>
    </row>
    <row r="14" spans="1:3" ht="15" customHeight="1">
      <c r="A14" s="1"/>
      <c r="C14" s="2" t="s">
        <v>17</v>
      </c>
    </row>
    <row r="15" spans="1:3" ht="15" customHeight="1">
      <c r="A15" s="1"/>
      <c r="C15" s="2" t="s">
        <v>18</v>
      </c>
    </row>
    <row r="16" spans="1:3" ht="15" customHeight="1">
      <c r="A16" s="1"/>
      <c r="C16" s="2" t="s">
        <v>19</v>
      </c>
    </row>
    <row r="17" ht="18" customHeight="1">
      <c r="B17" s="1" t="s">
        <v>20</v>
      </c>
    </row>
    <row r="18" spans="1:3" ht="15" customHeight="1">
      <c r="A18" s="1"/>
      <c r="C18" s="2" t="s">
        <v>21</v>
      </c>
    </row>
    <row r="19" ht="18" customHeight="1">
      <c r="C19" s="2" t="s">
        <v>22</v>
      </c>
    </row>
    <row r="20" ht="18" customHeight="1">
      <c r="B20" s="1" t="s">
        <v>23</v>
      </c>
    </row>
    <row r="21" ht="15.75">
      <c r="C21" s="2" t="s">
        <v>24</v>
      </c>
    </row>
  </sheetData>
  <sheetProtection password="C7B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3:Q139"/>
  <sheetViews>
    <sheetView showGridLines="0" workbookViewId="0" topLeftCell="A1">
      <pane ySplit="1" topLeftCell="BM2" activePane="bottomLeft" state="frozen"/>
      <selection pane="topLeft" activeCell="A1" sqref="A1"/>
      <selection pane="bottomLeft" activeCell="Q1" sqref="Q1"/>
    </sheetView>
  </sheetViews>
  <sheetFormatPr defaultColWidth="9.33203125" defaultRowHeight="11.25"/>
  <cols>
    <col min="1" max="1" width="4.66015625" style="6" customWidth="1"/>
    <col min="2" max="2" width="9.16015625" style="6" customWidth="1"/>
    <col min="3" max="3" width="7.66015625" style="6" customWidth="1"/>
    <col min="4" max="4" width="13.33203125" style="6" customWidth="1"/>
    <col min="5" max="7" width="9.16015625" style="6" customWidth="1"/>
    <col min="8" max="8" width="11.66015625" style="6" customWidth="1"/>
    <col min="9" max="9" width="9.16015625" style="6" customWidth="1"/>
    <col min="10" max="10" width="10.83203125" style="6" customWidth="1"/>
    <col min="11" max="11" width="9" style="6" customWidth="1"/>
    <col min="12" max="12" width="8.66015625" style="6" customWidth="1"/>
    <col min="13" max="13" width="10.16015625" style="6" customWidth="1"/>
    <col min="14" max="14" width="9.66015625" style="6" customWidth="1"/>
    <col min="15" max="15" width="8" style="6" customWidth="1"/>
    <col min="16" max="16" width="4.66015625" style="6" customWidth="1"/>
    <col min="17" max="17" width="14.16015625" style="6" bestFit="1" customWidth="1"/>
    <col min="18" max="16384" width="9.16015625" style="6" customWidth="1"/>
  </cols>
  <sheetData>
    <row r="1" ht="29.25" customHeight="1"/>
    <row r="3" spans="1:2" ht="15.75">
      <c r="A3" s="94"/>
      <c r="B3" s="174" t="s">
        <v>107</v>
      </c>
    </row>
    <row r="4" spans="1:15" ht="22.5">
      <c r="A4" s="94"/>
      <c r="B4" s="20" t="s">
        <v>28</v>
      </c>
      <c r="C4" s="12"/>
      <c r="D4" s="12"/>
      <c r="E4" s="21"/>
      <c r="F4" s="21"/>
      <c r="G4" s="21"/>
      <c r="H4" s="19"/>
      <c r="I4" s="162" t="s">
        <v>39</v>
      </c>
      <c r="J4" s="201">
        <f>'Fill in'!C5</f>
        <v>0</v>
      </c>
      <c r="K4" s="202"/>
      <c r="L4" s="95"/>
      <c r="M4" s="23" t="s">
        <v>94</v>
      </c>
      <c r="N4" s="24"/>
      <c r="O4" s="25"/>
    </row>
    <row r="5" spans="1:15" ht="24" customHeight="1">
      <c r="A5" s="94"/>
      <c r="B5" s="22" t="s">
        <v>29</v>
      </c>
      <c r="C5" s="12"/>
      <c r="D5" s="218">
        <f>'Fill in'!C4</f>
        <v>0</v>
      </c>
      <c r="E5" s="218"/>
      <c r="F5" s="218"/>
      <c r="G5" s="218"/>
      <c r="H5" s="219"/>
      <c r="I5" s="22" t="s">
        <v>76</v>
      </c>
      <c r="J5" s="12"/>
      <c r="K5" s="218">
        <f>'Fill in'!K4</f>
        <v>0</v>
      </c>
      <c r="L5" s="218"/>
      <c r="M5" s="218"/>
      <c r="N5" s="218"/>
      <c r="O5" s="219"/>
    </row>
    <row r="6" spans="1:15" ht="24" customHeight="1">
      <c r="A6" s="94"/>
      <c r="B6" s="22" t="s">
        <v>30</v>
      </c>
      <c r="C6" s="12"/>
      <c r="D6" s="218">
        <f>IF('Fill in'!C6="","",'Fill in'!C6)</f>
      </c>
      <c r="E6" s="218"/>
      <c r="F6" s="218"/>
      <c r="G6" s="218"/>
      <c r="H6" s="219"/>
      <c r="I6" s="22" t="s">
        <v>77</v>
      </c>
      <c r="J6" s="12"/>
      <c r="K6" s="218">
        <f>IF('Fill in'!K6="","",'Fill in'!K6)</f>
      </c>
      <c r="L6" s="218"/>
      <c r="M6" s="218"/>
      <c r="N6" s="218"/>
      <c r="O6" s="219"/>
    </row>
    <row r="7" spans="1:15" ht="24" customHeight="1">
      <c r="A7" s="94"/>
      <c r="B7" s="22" t="s">
        <v>31</v>
      </c>
      <c r="C7" s="12"/>
      <c r="D7" s="218">
        <f>'Fill in'!C7</f>
        <v>0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9"/>
    </row>
    <row r="8" spans="1:15" ht="12" customHeight="1">
      <c r="A8" s="94"/>
      <c r="B8" s="26" t="s">
        <v>32</v>
      </c>
      <c r="O8" s="27"/>
    </row>
    <row r="9" spans="1:15" ht="12" customHeight="1">
      <c r="A9" s="94"/>
      <c r="B9" s="147"/>
      <c r="C9" s="121"/>
      <c r="D9" s="226" t="s">
        <v>34</v>
      </c>
      <c r="E9" s="226"/>
      <c r="F9" s="226"/>
      <c r="G9" s="226"/>
      <c r="H9" s="226"/>
      <c r="I9" s="121"/>
      <c r="J9" s="226" t="s">
        <v>40</v>
      </c>
      <c r="K9" s="226"/>
      <c r="L9" s="226"/>
      <c r="M9" s="121"/>
      <c r="N9" s="127" t="s">
        <v>41</v>
      </c>
      <c r="O9" s="130"/>
    </row>
    <row r="10" spans="1:15" ht="24" customHeight="1">
      <c r="A10" s="94"/>
      <c r="B10" s="147"/>
      <c r="C10" s="121"/>
      <c r="D10" s="148" t="s">
        <v>35</v>
      </c>
      <c r="E10" s="148"/>
      <c r="F10" s="148"/>
      <c r="G10" s="149" t="s">
        <v>36</v>
      </c>
      <c r="H10" s="150"/>
      <c r="I10" s="121"/>
      <c r="J10" s="127" t="s">
        <v>45</v>
      </c>
      <c r="K10" s="127"/>
      <c r="L10" s="127" t="s">
        <v>46</v>
      </c>
      <c r="M10" s="121"/>
      <c r="N10" s="151">
        <f>'Fill in'!N9</f>
        <v>0</v>
      </c>
      <c r="O10" s="130" t="s">
        <v>42</v>
      </c>
    </row>
    <row r="11" spans="2:15" ht="24" customHeight="1">
      <c r="B11" s="119" t="s">
        <v>47</v>
      </c>
      <c r="C11" s="121"/>
      <c r="D11" s="209">
        <f>'Fill in'!C10</f>
        <v>0</v>
      </c>
      <c r="E11" s="211"/>
      <c r="F11" s="152"/>
      <c r="G11" s="209">
        <f>'Fill in'!F10</f>
        <v>0</v>
      </c>
      <c r="H11" s="209"/>
      <c r="I11" s="121"/>
      <c r="J11" s="153">
        <f>'Fill in'!I10</f>
        <v>0</v>
      </c>
      <c r="K11" s="122"/>
      <c r="L11" s="155">
        <f>'Fill in'!K10</f>
        <v>0</v>
      </c>
      <c r="M11" s="121"/>
      <c r="N11" s="151">
        <f>'Fill in'!N10</f>
        <v>0</v>
      </c>
      <c r="O11" s="130" t="s">
        <v>43</v>
      </c>
    </row>
    <row r="12" spans="2:15" ht="24" customHeight="1">
      <c r="B12" s="119" t="s">
        <v>48</v>
      </c>
      <c r="C12" s="121"/>
      <c r="D12" s="210">
        <f>'Fill in'!C11</f>
        <v>0</v>
      </c>
      <c r="E12" s="212"/>
      <c r="F12" s="152"/>
      <c r="G12" s="210">
        <f>'Fill in'!F11</f>
        <v>0</v>
      </c>
      <c r="H12" s="210"/>
      <c r="I12" s="121"/>
      <c r="J12" s="153">
        <f>'Fill in'!I11</f>
        <v>0</v>
      </c>
      <c r="K12" s="122"/>
      <c r="L12" s="155">
        <f>'Fill in'!K11</f>
        <v>0</v>
      </c>
      <c r="M12" s="121"/>
      <c r="N12" s="159">
        <f>'Fill in'!N11</f>
        <v>0</v>
      </c>
      <c r="O12" s="130" t="s">
        <v>44</v>
      </c>
    </row>
    <row r="13" spans="2:15" ht="11.25">
      <c r="B13" s="3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2"/>
    </row>
    <row r="14" spans="2:17" ht="12" customHeight="1">
      <c r="B14" s="26" t="s">
        <v>49</v>
      </c>
      <c r="L14" s="29"/>
      <c r="M14" s="148" t="s">
        <v>57</v>
      </c>
      <c r="N14" s="33"/>
      <c r="O14" s="27"/>
      <c r="Q14" s="96"/>
    </row>
    <row r="15" spans="2:17" ht="12">
      <c r="B15" s="30"/>
      <c r="M15" s="139" t="s">
        <v>58</v>
      </c>
      <c r="N15" s="33"/>
      <c r="O15" s="27"/>
      <c r="Q15" s="96"/>
    </row>
    <row r="16" spans="2:15" ht="18" customHeight="1">
      <c r="B16" s="116" t="s">
        <v>50</v>
      </c>
      <c r="C16" s="8"/>
      <c r="D16" s="8"/>
      <c r="E16" s="8"/>
      <c r="F16" s="146" t="s">
        <v>55</v>
      </c>
      <c r="G16" s="146"/>
      <c r="H16" s="146" t="s">
        <v>56</v>
      </c>
      <c r="I16" s="161"/>
      <c r="O16" s="27"/>
    </row>
    <row r="17" spans="2:15" ht="18" customHeight="1">
      <c r="B17" s="141">
        <f>'Fill in'!A15</f>
        <v>0</v>
      </c>
      <c r="C17" s="131" t="s">
        <v>51</v>
      </c>
      <c r="D17" s="131"/>
      <c r="E17" s="131"/>
      <c r="F17" s="129">
        <f>'Fill in'!E15</f>
        <v>161</v>
      </c>
      <c r="G17" s="131"/>
      <c r="H17" s="129">
        <f>F17*B17</f>
        <v>0</v>
      </c>
      <c r="I17" s="130"/>
      <c r="O17" s="27"/>
    </row>
    <row r="18" spans="2:15" ht="18" customHeight="1">
      <c r="B18" s="141">
        <f>'Fill in'!A16</f>
        <v>0</v>
      </c>
      <c r="C18" s="131" t="s">
        <v>52</v>
      </c>
      <c r="D18" s="131"/>
      <c r="E18" s="131"/>
      <c r="F18" s="129">
        <f>'Fill in'!E16</f>
        <v>72</v>
      </c>
      <c r="G18" s="131"/>
      <c r="H18" s="129">
        <f>F18*B18</f>
        <v>0</v>
      </c>
      <c r="I18" s="130"/>
      <c r="O18" s="27"/>
    </row>
    <row r="19" spans="2:15" ht="18" customHeight="1">
      <c r="B19" s="141">
        <f>'Fill in'!A17</f>
        <v>0</v>
      </c>
      <c r="C19" s="131" t="s">
        <v>53</v>
      </c>
      <c r="D19" s="131"/>
      <c r="E19" s="131"/>
      <c r="F19" s="129">
        <f>'Fill in'!E17</f>
        <v>40.25</v>
      </c>
      <c r="G19" s="131"/>
      <c r="H19" s="129">
        <f>F19*B19</f>
        <v>0</v>
      </c>
      <c r="I19" s="130"/>
      <c r="O19" s="27"/>
    </row>
    <row r="20" spans="2:15" ht="18" customHeight="1">
      <c r="B20" s="141">
        <f>'Fill in'!A18</f>
        <v>0</v>
      </c>
      <c r="C20" s="131" t="s">
        <v>54</v>
      </c>
      <c r="D20" s="131"/>
      <c r="E20" s="131"/>
      <c r="F20" s="129">
        <f>'Fill in'!E18</f>
        <v>35</v>
      </c>
      <c r="G20" s="131"/>
      <c r="H20" s="129">
        <f>F20*B20</f>
        <v>0</v>
      </c>
      <c r="I20" s="130"/>
      <c r="O20" s="27"/>
    </row>
    <row r="21" spans="2:15" ht="18" customHeight="1">
      <c r="B21" s="119"/>
      <c r="C21" s="131"/>
      <c r="D21" s="131"/>
      <c r="E21" s="131"/>
      <c r="F21" s="131"/>
      <c r="G21" s="131"/>
      <c r="H21" s="131"/>
      <c r="I21" s="130"/>
      <c r="J21" s="36"/>
      <c r="O21" s="27"/>
    </row>
    <row r="22" spans="2:15" ht="18" customHeight="1">
      <c r="B22" s="141"/>
      <c r="C22" s="142"/>
      <c r="D22" s="142"/>
      <c r="E22" s="142"/>
      <c r="F22" s="142"/>
      <c r="G22" s="143" t="s">
        <v>106</v>
      </c>
      <c r="H22" s="144">
        <f>SUM(H17:H20)</f>
        <v>0</v>
      </c>
      <c r="I22" s="145" t="s">
        <v>97</v>
      </c>
      <c r="J22" s="36"/>
      <c r="O22" s="27"/>
    </row>
    <row r="23" spans="2:15" ht="18" customHeight="1">
      <c r="B23" s="30"/>
      <c r="H23" s="5"/>
      <c r="J23" s="36"/>
      <c r="O23" s="27"/>
    </row>
    <row r="24" spans="2:15" ht="18" customHeight="1">
      <c r="B24" s="117" t="s">
        <v>79</v>
      </c>
      <c r="K24" s="118" t="s">
        <v>70</v>
      </c>
      <c r="O24" s="27"/>
    </row>
    <row r="25" spans="2:15" ht="18" customHeight="1">
      <c r="B25" s="119" t="s">
        <v>60</v>
      </c>
      <c r="C25" s="121"/>
      <c r="D25" s="127" t="s">
        <v>97</v>
      </c>
      <c r="E25" s="121"/>
      <c r="F25" s="121"/>
      <c r="G25" s="121"/>
      <c r="K25" s="126">
        <f>'Fill in'!I17</f>
        <v>0</v>
      </c>
      <c r="L25" s="127" t="s">
        <v>0</v>
      </c>
      <c r="M25" s="128" t="str">
        <f>'Fill in'!K17&amp;" x"</f>
        <v> x</v>
      </c>
      <c r="N25" s="129">
        <f>'Fill in'!L17</f>
        <v>0.06</v>
      </c>
      <c r="O25" s="130" t="s">
        <v>98</v>
      </c>
    </row>
    <row r="26" spans="2:15" ht="18" customHeight="1">
      <c r="B26" s="119" t="str">
        <f>'Fill in'!A22</f>
        <v>Train</v>
      </c>
      <c r="C26" s="121"/>
      <c r="D26" s="123">
        <f>'Fill in'!B22</f>
        <v>0</v>
      </c>
      <c r="E26" s="121"/>
      <c r="F26" s="121"/>
      <c r="G26" s="121"/>
      <c r="K26" s="126">
        <f>'Fill in'!I19</f>
        <v>0</v>
      </c>
      <c r="L26" s="127" t="s">
        <v>0</v>
      </c>
      <c r="M26" s="121"/>
      <c r="N26" s="129">
        <f>'Fill in'!L19</f>
        <v>2.25</v>
      </c>
      <c r="O26" s="130" t="s">
        <v>98</v>
      </c>
    </row>
    <row r="27" spans="2:15" ht="18" customHeight="1">
      <c r="B27" s="119" t="str">
        <f>'Fill in'!A23</f>
        <v>Parking</v>
      </c>
      <c r="C27" s="121"/>
      <c r="D27" s="123">
        <f>'Fill in'!B23</f>
        <v>0</v>
      </c>
      <c r="E27" s="121"/>
      <c r="F27" s="121"/>
      <c r="G27" s="121"/>
      <c r="K27" s="131"/>
      <c r="L27" s="121"/>
      <c r="M27" s="121"/>
      <c r="N27" s="121"/>
      <c r="O27" s="130"/>
    </row>
    <row r="28" spans="2:15" ht="18" customHeight="1">
      <c r="B28" s="119" t="str">
        <f>'Fill in'!A24</f>
        <v>Bus</v>
      </c>
      <c r="C28" s="121"/>
      <c r="D28" s="123">
        <f>'Fill in'!B24</f>
        <v>0</v>
      </c>
      <c r="E28" s="121"/>
      <c r="F28" s="121" t="s">
        <v>81</v>
      </c>
      <c r="G28" s="121"/>
      <c r="K28" s="131"/>
      <c r="L28" s="121"/>
      <c r="M28" s="125" t="s">
        <v>105</v>
      </c>
      <c r="N28" s="132">
        <f>'Fill in'!N20</f>
        <v>0</v>
      </c>
      <c r="O28" s="133" t="s">
        <v>97</v>
      </c>
    </row>
    <row r="29" spans="2:15" ht="18" customHeight="1">
      <c r="B29" s="119" t="str">
        <f>'Fill in'!A25</f>
        <v>Airplane</v>
      </c>
      <c r="C29" s="121"/>
      <c r="D29" s="123">
        <f>'Fill in'!B25</f>
        <v>0</v>
      </c>
      <c r="E29" s="124">
        <f>'Fill in'!D30</f>
        <v>0.08</v>
      </c>
      <c r="F29" s="205">
        <f>'Fill in'!D31</f>
        <v>0</v>
      </c>
      <c r="G29" s="206"/>
      <c r="K29" s="121"/>
      <c r="L29" s="121"/>
      <c r="M29" s="134"/>
      <c r="N29" s="121"/>
      <c r="O29" s="130"/>
    </row>
    <row r="30" spans="2:15" ht="18" customHeight="1">
      <c r="B30" s="119" t="str">
        <f>'Fill in'!A26</f>
        <v>Other vehicle</v>
      </c>
      <c r="C30" s="121"/>
      <c r="D30" s="123">
        <f>'Fill in'!B26</f>
        <v>0</v>
      </c>
      <c r="E30" s="124">
        <f>'Fill in'!E30</f>
        <v>0.17</v>
      </c>
      <c r="F30" s="207">
        <f>'Fill in'!E31</f>
        <v>0</v>
      </c>
      <c r="G30" s="208"/>
      <c r="K30" s="118" t="s">
        <v>69</v>
      </c>
      <c r="M30" s="36"/>
      <c r="N30" s="132">
        <f>'Fill in'!N22</f>
        <v>0</v>
      </c>
      <c r="O30" s="133" t="s">
        <v>97</v>
      </c>
    </row>
    <row r="31" spans="2:15" ht="18" customHeight="1">
      <c r="B31" s="119" t="str">
        <f>'Fill in'!A27</f>
        <v>Accommodation</v>
      </c>
      <c r="C31" s="121"/>
      <c r="D31" s="123">
        <f>'Fill in'!B27</f>
        <v>0</v>
      </c>
      <c r="E31" s="124">
        <f>'Fill in'!F30</f>
        <v>0.22</v>
      </c>
      <c r="F31" s="207">
        <f>'Fill in'!F31</f>
        <v>0</v>
      </c>
      <c r="G31" s="208"/>
      <c r="K31" s="121" t="s">
        <v>60</v>
      </c>
      <c r="M31" s="36"/>
      <c r="N31" s="121"/>
      <c r="O31" s="130"/>
    </row>
    <row r="32" spans="2:15" ht="18" customHeight="1">
      <c r="B32" s="120" t="s">
        <v>80</v>
      </c>
      <c r="C32" s="203">
        <f>SUM(D26:D31)</f>
        <v>0</v>
      </c>
      <c r="D32" s="204"/>
      <c r="E32" s="125"/>
      <c r="F32" s="203">
        <f>'Fill in'!G31</f>
        <v>0</v>
      </c>
      <c r="G32" s="204"/>
      <c r="N32" s="121"/>
      <c r="O32" s="130"/>
    </row>
    <row r="33" spans="2:15" ht="18" customHeight="1">
      <c r="B33" s="35"/>
      <c r="K33" s="118" t="s">
        <v>71</v>
      </c>
      <c r="M33" s="36"/>
      <c r="N33" s="132">
        <f>'Fill in'!N24</f>
        <v>0</v>
      </c>
      <c r="O33" s="133" t="s">
        <v>97</v>
      </c>
    </row>
    <row r="34" spans="2:15" ht="18" customHeight="1">
      <c r="B34" s="35"/>
      <c r="K34" s="121" t="s">
        <v>83</v>
      </c>
      <c r="M34" s="36"/>
      <c r="N34" s="121"/>
      <c r="O34" s="130"/>
    </row>
    <row r="35" spans="2:15" ht="18" customHeight="1">
      <c r="B35" s="35"/>
      <c r="K35" s="36"/>
      <c r="N35" s="121"/>
      <c r="O35" s="130"/>
    </row>
    <row r="36" spans="2:15" ht="18" customHeight="1">
      <c r="B36" s="30"/>
      <c r="K36" s="118" t="s">
        <v>84</v>
      </c>
      <c r="N36" s="132">
        <f>'Fill in'!N26</f>
        <v>0</v>
      </c>
      <c r="O36" s="133" t="s">
        <v>97</v>
      </c>
    </row>
    <row r="37" spans="2:15" ht="18" customHeight="1">
      <c r="B37" s="28"/>
      <c r="C37" s="214">
        <f>IF('Fill in'!B34="","",'Fill in'!B34)</f>
      </c>
      <c r="D37" s="214"/>
      <c r="E37" s="140" t="str">
        <f>'Fill in'!A34</f>
        <v>Date</v>
      </c>
      <c r="N37" s="136"/>
      <c r="O37" s="130"/>
    </row>
    <row r="38" spans="2:15" ht="18" customHeight="1">
      <c r="B38" s="30"/>
      <c r="K38" s="121" t="s">
        <v>85</v>
      </c>
      <c r="N38" s="135">
        <f>'Fill in'!N30</f>
        <v>0</v>
      </c>
      <c r="O38" s="130" t="s">
        <v>97</v>
      </c>
    </row>
    <row r="39" spans="2:15" ht="18" customHeight="1">
      <c r="B39" s="30"/>
      <c r="C39" s="213"/>
      <c r="D39" s="213"/>
      <c r="E39" s="213"/>
      <c r="F39" s="213"/>
      <c r="H39" s="215">
        <f>IF('Fill in'!F34="","",'Fill in'!F34)</f>
      </c>
      <c r="I39" s="215"/>
      <c r="N39" s="137"/>
      <c r="O39" s="130"/>
    </row>
    <row r="40" spans="2:15" ht="18" customHeight="1">
      <c r="B40" s="30"/>
      <c r="C40" s="41"/>
      <c r="D40" s="138" t="s">
        <v>96</v>
      </c>
      <c r="E40" s="41"/>
      <c r="F40" s="41"/>
      <c r="G40" s="34"/>
      <c r="H40" s="216" t="s">
        <v>25</v>
      </c>
      <c r="I40" s="217"/>
      <c r="K40" s="118" t="s">
        <v>74</v>
      </c>
      <c r="L40" s="37"/>
      <c r="M40" s="37"/>
      <c r="N40" s="132">
        <f>'Fill in'!N32</f>
        <v>0</v>
      </c>
      <c r="O40" s="133" t="s">
        <v>97</v>
      </c>
    </row>
    <row r="41" spans="2:15" ht="11.25" hidden="1">
      <c r="B41" s="38"/>
      <c r="O41" s="27"/>
    </row>
    <row r="42" spans="2:15" ht="11.25">
      <c r="B42" s="3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32"/>
    </row>
    <row r="43" spans="2:15" ht="3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3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6" ht="3" customHeight="1">
      <c r="B45" s="5"/>
      <c r="C45" s="5"/>
      <c r="D45" s="5"/>
      <c r="O45" s="5"/>
      <c r="P45" s="5"/>
    </row>
    <row r="46" spans="2:15" ht="15" customHeight="1">
      <c r="B46" s="5"/>
      <c r="C46" s="7" t="s">
        <v>86</v>
      </c>
      <c r="D46" s="8"/>
      <c r="E46" s="9"/>
      <c r="F46" s="8"/>
      <c r="G46" s="9"/>
      <c r="H46" s="8"/>
      <c r="I46" s="7" t="s">
        <v>26</v>
      </c>
      <c r="J46" s="8"/>
      <c r="K46" s="9"/>
      <c r="L46" s="8"/>
      <c r="M46" s="9"/>
      <c r="N46" s="10"/>
      <c r="O46" s="5"/>
    </row>
    <row r="47" spans="2:15" ht="18" customHeight="1">
      <c r="B47" s="5"/>
      <c r="C47" s="11"/>
      <c r="D47" s="12"/>
      <c r="E47" s="13"/>
      <c r="F47" s="12"/>
      <c r="G47" s="14"/>
      <c r="H47" s="14"/>
      <c r="I47" s="229" t="s">
        <v>104</v>
      </c>
      <c r="J47" s="230"/>
      <c r="K47" s="12"/>
      <c r="L47" s="12"/>
      <c r="M47" s="14"/>
      <c r="N47" s="15"/>
      <c r="O47" s="5"/>
    </row>
    <row r="48" spans="2:15" ht="18" customHeight="1">
      <c r="B48" s="5"/>
      <c r="C48" s="16"/>
      <c r="D48" s="17"/>
      <c r="E48" s="231"/>
      <c r="F48" s="231"/>
      <c r="G48" s="231"/>
      <c r="H48" s="228"/>
      <c r="I48" s="18" t="s">
        <v>87</v>
      </c>
      <c r="J48" s="17"/>
      <c r="K48" s="17"/>
      <c r="L48" s="17"/>
      <c r="M48" s="39"/>
      <c r="N48" s="40"/>
      <c r="O48" s="5"/>
    </row>
    <row r="49" spans="2:15" ht="15" customHeight="1">
      <c r="B49" s="5"/>
      <c r="C49" s="227" t="s">
        <v>88</v>
      </c>
      <c r="D49" s="228"/>
      <c r="E49" s="227" t="s">
        <v>89</v>
      </c>
      <c r="F49" s="228"/>
      <c r="G49" s="227" t="s">
        <v>90</v>
      </c>
      <c r="H49" s="228"/>
      <c r="I49" s="227" t="s">
        <v>91</v>
      </c>
      <c r="J49" s="228"/>
      <c r="K49" s="227" t="s">
        <v>95</v>
      </c>
      <c r="L49" s="228"/>
      <c r="M49" s="227" t="s">
        <v>92</v>
      </c>
      <c r="N49" s="228"/>
      <c r="O49" s="5"/>
    </row>
    <row r="50" spans="2:15" ht="15" customHeight="1">
      <c r="B50" s="5"/>
      <c r="C50" s="223"/>
      <c r="D50" s="224"/>
      <c r="E50" s="223"/>
      <c r="F50" s="224"/>
      <c r="G50" s="223"/>
      <c r="H50" s="225"/>
      <c r="I50" s="223"/>
      <c r="J50" s="224"/>
      <c r="K50" s="222"/>
      <c r="L50" s="221"/>
      <c r="M50" s="220"/>
      <c r="N50" s="221"/>
      <c r="O50" s="5"/>
    </row>
    <row r="51" spans="2:15" ht="15" customHeight="1">
      <c r="B51" s="5"/>
      <c r="C51" s="223"/>
      <c r="D51" s="224"/>
      <c r="E51" s="223"/>
      <c r="F51" s="224"/>
      <c r="G51" s="223"/>
      <c r="H51" s="225"/>
      <c r="I51" s="223"/>
      <c r="J51" s="224"/>
      <c r="K51" s="220"/>
      <c r="L51" s="221"/>
      <c r="M51" s="220"/>
      <c r="N51" s="221"/>
      <c r="O51" s="5"/>
    </row>
    <row r="52" spans="2:15" ht="15" customHeight="1">
      <c r="B52" s="5"/>
      <c r="C52" s="223"/>
      <c r="D52" s="224"/>
      <c r="E52" s="223"/>
      <c r="F52" s="224"/>
      <c r="G52" s="223"/>
      <c r="H52" s="225"/>
      <c r="I52" s="223"/>
      <c r="J52" s="224"/>
      <c r="K52" s="220"/>
      <c r="L52" s="221"/>
      <c r="M52" s="220"/>
      <c r="N52" s="221"/>
      <c r="O52" s="5"/>
    </row>
    <row r="53" spans="2:15" ht="15" customHeight="1">
      <c r="B53" s="5"/>
      <c r="C53" s="223"/>
      <c r="D53" s="224"/>
      <c r="E53" s="223"/>
      <c r="F53" s="224"/>
      <c r="G53" s="223"/>
      <c r="H53" s="225"/>
      <c r="I53" s="223"/>
      <c r="J53" s="224"/>
      <c r="K53" s="220"/>
      <c r="L53" s="221"/>
      <c r="M53" s="220"/>
      <c r="N53" s="221"/>
      <c r="O53" s="5"/>
    </row>
    <row r="54" spans="2:15" ht="15" customHeight="1">
      <c r="B54" s="5"/>
      <c r="C54" s="223"/>
      <c r="D54" s="224"/>
      <c r="E54" s="223"/>
      <c r="F54" s="224"/>
      <c r="G54" s="223"/>
      <c r="H54" s="225"/>
      <c r="I54" s="223"/>
      <c r="J54" s="224"/>
      <c r="K54" s="220"/>
      <c r="L54" s="221"/>
      <c r="M54" s="220"/>
      <c r="N54" s="221"/>
      <c r="O54" s="5"/>
    </row>
    <row r="55" spans="2:15" ht="15" customHeight="1">
      <c r="B55" s="5"/>
      <c r="C55" s="223"/>
      <c r="D55" s="224"/>
      <c r="E55" s="223"/>
      <c r="F55" s="224"/>
      <c r="G55" s="223"/>
      <c r="H55" s="225"/>
      <c r="I55" s="223"/>
      <c r="J55" s="224"/>
      <c r="K55" s="220"/>
      <c r="L55" s="221"/>
      <c r="M55" s="220"/>
      <c r="N55" s="221"/>
      <c r="O55" s="5"/>
    </row>
    <row r="56" spans="2:16" ht="11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1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1.25">
      <c r="B58" s="5"/>
      <c r="C58" s="5"/>
      <c r="D58" s="5"/>
      <c r="O58" s="5"/>
      <c r="P58" s="5"/>
    </row>
    <row r="59" spans="2:16" ht="11.25">
      <c r="B59" s="5"/>
      <c r="C59" s="5"/>
      <c r="D59" s="5"/>
      <c r="O59" s="5"/>
      <c r="P59" s="5"/>
    </row>
    <row r="60" spans="2:16" ht="11.25">
      <c r="B60" s="5"/>
      <c r="C60" s="5"/>
      <c r="D60" s="5"/>
      <c r="O60" s="5"/>
      <c r="P60" s="5"/>
    </row>
    <row r="61" spans="2:16" ht="11.25">
      <c r="B61" s="5"/>
      <c r="C61" s="5"/>
      <c r="D61" s="5"/>
      <c r="O61" s="5"/>
      <c r="P61" s="5"/>
    </row>
    <row r="62" spans="2:16" ht="11.25">
      <c r="B62" s="5"/>
      <c r="C62" s="5"/>
      <c r="D62" s="5"/>
      <c r="O62" s="5"/>
      <c r="P62" s="5"/>
    </row>
    <row r="63" spans="2:16" ht="11.25">
      <c r="B63" s="5"/>
      <c r="C63" s="5"/>
      <c r="D63" s="5"/>
      <c r="O63" s="5"/>
      <c r="P63" s="5"/>
    </row>
    <row r="64" spans="2:16" ht="11.25">
      <c r="B64" s="5"/>
      <c r="C64" s="5"/>
      <c r="D64" s="5"/>
      <c r="O64" s="5"/>
      <c r="P64" s="5"/>
    </row>
    <row r="65" spans="2:16" ht="11.25">
      <c r="B65" s="5"/>
      <c r="C65" s="5"/>
      <c r="D65" s="5"/>
      <c r="O65" s="5"/>
      <c r="P65" s="5"/>
    </row>
    <row r="66" spans="2:16" ht="11.25">
      <c r="B66" s="5"/>
      <c r="C66" s="5"/>
      <c r="D66" s="5"/>
      <c r="O66" s="5"/>
      <c r="P66" s="5"/>
    </row>
    <row r="67" spans="2:16" ht="11.25">
      <c r="B67" s="5"/>
      <c r="C67" s="5"/>
      <c r="D67" s="5"/>
      <c r="O67" s="5"/>
      <c r="P67" s="5"/>
    </row>
    <row r="68" spans="2:16" ht="11.25">
      <c r="B68" s="5"/>
      <c r="C68" s="5"/>
      <c r="D68" s="5"/>
      <c r="O68" s="5"/>
      <c r="P68" s="5"/>
    </row>
    <row r="69" spans="2:16" ht="11.25">
      <c r="B69" s="5"/>
      <c r="C69" s="5"/>
      <c r="D69" s="5"/>
      <c r="O69" s="5"/>
      <c r="P69" s="5"/>
    </row>
    <row r="70" spans="2:16" ht="11.25">
      <c r="B70" s="5"/>
      <c r="C70" s="5"/>
      <c r="D70" s="5"/>
      <c r="O70" s="5"/>
      <c r="P70" s="5"/>
    </row>
    <row r="71" spans="2:16" ht="11.25">
      <c r="B71" s="5"/>
      <c r="C71" s="5"/>
      <c r="D71" s="5"/>
      <c r="O71" s="5"/>
      <c r="P71" s="5"/>
    </row>
    <row r="72" spans="2:16" ht="11.25">
      <c r="B72" s="5"/>
      <c r="C72" s="5"/>
      <c r="D72" s="5"/>
      <c r="O72" s="5"/>
      <c r="P72" s="5"/>
    </row>
    <row r="73" spans="2:16" ht="11.25">
      <c r="B73" s="5"/>
      <c r="C73" s="5"/>
      <c r="D73" s="5"/>
      <c r="O73" s="5"/>
      <c r="P73" s="5"/>
    </row>
    <row r="74" spans="2:16" ht="11.25">
      <c r="B74" s="5"/>
      <c r="C74" s="5"/>
      <c r="D74" s="5"/>
      <c r="O74" s="5"/>
      <c r="P74" s="5"/>
    </row>
    <row r="75" spans="2:16" ht="11.25">
      <c r="B75" s="5"/>
      <c r="C75" s="5"/>
      <c r="D75" s="5"/>
      <c r="O75" s="5"/>
      <c r="P75" s="5"/>
    </row>
    <row r="76" spans="2:16" ht="11.25">
      <c r="B76" s="5"/>
      <c r="C76" s="5"/>
      <c r="D76" s="5"/>
      <c r="O76" s="5"/>
      <c r="P76" s="5"/>
    </row>
    <row r="77" spans="2:16" ht="11.25">
      <c r="B77" s="5"/>
      <c r="C77" s="5"/>
      <c r="D77" s="5"/>
      <c r="O77" s="5"/>
      <c r="P77" s="5"/>
    </row>
    <row r="78" spans="2:16" ht="11.25">
      <c r="B78" s="5"/>
      <c r="C78" s="5"/>
      <c r="D78" s="5"/>
      <c r="O78" s="5"/>
      <c r="P78" s="5"/>
    </row>
    <row r="79" spans="2:16" ht="11.25">
      <c r="B79" s="5"/>
      <c r="C79" s="5"/>
      <c r="D79" s="5"/>
      <c r="O79" s="5"/>
      <c r="P79" s="5"/>
    </row>
    <row r="80" spans="2:16" ht="11.25">
      <c r="B80" s="5"/>
      <c r="C80" s="5"/>
      <c r="D80" s="5"/>
      <c r="O80" s="5"/>
      <c r="P80" s="5"/>
    </row>
    <row r="81" spans="2:16" ht="11.25">
      <c r="B81" s="5"/>
      <c r="C81" s="5"/>
      <c r="D81" s="5"/>
      <c r="O81" s="5"/>
      <c r="P81" s="5"/>
    </row>
    <row r="82" spans="2:16" ht="11.25">
      <c r="B82" s="5"/>
      <c r="C82" s="5"/>
      <c r="D82" s="5"/>
      <c r="O82" s="5"/>
      <c r="P82" s="5"/>
    </row>
    <row r="83" spans="2:16" ht="11.25">
      <c r="B83" s="5"/>
      <c r="C83" s="5"/>
      <c r="D83" s="5"/>
      <c r="O83" s="5"/>
      <c r="P83" s="5"/>
    </row>
    <row r="84" spans="2:16" ht="11.25">
      <c r="B84" s="5"/>
      <c r="C84" s="5"/>
      <c r="D84" s="5"/>
      <c r="O84" s="5"/>
      <c r="P84" s="5"/>
    </row>
    <row r="85" spans="2:16" ht="11.25">
      <c r="B85" s="5"/>
      <c r="C85" s="5"/>
      <c r="D85" s="5"/>
      <c r="O85" s="5"/>
      <c r="P85" s="5"/>
    </row>
    <row r="86" spans="2:16" ht="11.25">
      <c r="B86" s="5"/>
      <c r="C86" s="5"/>
      <c r="D86" s="5"/>
      <c r="O86" s="5"/>
      <c r="P86" s="5"/>
    </row>
    <row r="87" spans="2:16" ht="11.25">
      <c r="B87" s="5"/>
      <c r="C87" s="5"/>
      <c r="D87" s="5"/>
      <c r="O87" s="5"/>
      <c r="P87" s="5"/>
    </row>
    <row r="88" spans="2:16" ht="11.25">
      <c r="B88" s="5"/>
      <c r="C88" s="5"/>
      <c r="D88" s="5"/>
      <c r="O88" s="5"/>
      <c r="P88" s="5"/>
    </row>
    <row r="89" spans="2:16" ht="11.25">
      <c r="B89" s="5"/>
      <c r="C89" s="5"/>
      <c r="D89" s="5"/>
      <c r="O89" s="5"/>
      <c r="P89" s="5"/>
    </row>
    <row r="90" spans="2:16" ht="11.25">
      <c r="B90" s="5"/>
      <c r="C90" s="5"/>
      <c r="D90" s="5"/>
      <c r="O90" s="5"/>
      <c r="P90" s="5"/>
    </row>
    <row r="91" spans="2:16" ht="11.25">
      <c r="B91" s="5"/>
      <c r="C91" s="5"/>
      <c r="D91" s="5"/>
      <c r="O91" s="5"/>
      <c r="P91" s="5"/>
    </row>
    <row r="92" spans="2:16" ht="11.25">
      <c r="B92" s="5"/>
      <c r="C92" s="5"/>
      <c r="D92" s="5"/>
      <c r="O92" s="5"/>
      <c r="P92" s="5"/>
    </row>
    <row r="93" spans="2:16" ht="11.25">
      <c r="B93" s="5"/>
      <c r="C93" s="5"/>
      <c r="D93" s="5"/>
      <c r="O93" s="5"/>
      <c r="P93" s="5"/>
    </row>
    <row r="94" spans="2:16" ht="11.25">
      <c r="B94" s="5"/>
      <c r="C94" s="5"/>
      <c r="D94" s="5"/>
      <c r="O94" s="5"/>
      <c r="P94" s="5"/>
    </row>
    <row r="95" spans="2:16" ht="11.25">
      <c r="B95" s="5"/>
      <c r="C95" s="5"/>
      <c r="D95" s="5"/>
      <c r="O95" s="5"/>
      <c r="P95" s="5"/>
    </row>
    <row r="96" spans="2:16" ht="11.25">
      <c r="B96" s="5"/>
      <c r="C96" s="5"/>
      <c r="D96" s="5"/>
      <c r="O96" s="5"/>
      <c r="P96" s="5"/>
    </row>
    <row r="97" spans="2:16" ht="11.25">
      <c r="B97" s="5"/>
      <c r="C97" s="5"/>
      <c r="D97" s="5"/>
      <c r="O97" s="5"/>
      <c r="P97" s="5"/>
    </row>
    <row r="98" spans="2:16" ht="11.25">
      <c r="B98" s="5"/>
      <c r="C98" s="5"/>
      <c r="D98" s="5"/>
      <c r="O98" s="5"/>
      <c r="P98" s="5"/>
    </row>
    <row r="99" spans="2:16" ht="11.25">
      <c r="B99" s="5"/>
      <c r="C99" s="5"/>
      <c r="D99" s="5"/>
      <c r="O99" s="5"/>
      <c r="P99" s="5"/>
    </row>
    <row r="100" spans="2:16" ht="11.25">
      <c r="B100" s="5"/>
      <c r="C100" s="5"/>
      <c r="D100" s="5"/>
      <c r="O100" s="5"/>
      <c r="P100" s="5"/>
    </row>
    <row r="101" spans="2:16" ht="11.25">
      <c r="B101" s="5"/>
      <c r="C101" s="5"/>
      <c r="D101" s="5"/>
      <c r="O101" s="5"/>
      <c r="P101" s="5"/>
    </row>
    <row r="102" spans="2:16" ht="11.25">
      <c r="B102" s="5"/>
      <c r="C102" s="5"/>
      <c r="D102" s="5"/>
      <c r="O102" s="5"/>
      <c r="P102" s="5"/>
    </row>
    <row r="103" spans="2:16" ht="11.25">
      <c r="B103" s="5"/>
      <c r="C103" s="5"/>
      <c r="D103" s="5"/>
      <c r="O103" s="5"/>
      <c r="P103" s="5"/>
    </row>
    <row r="104" spans="2:16" ht="11.25">
      <c r="B104" s="5"/>
      <c r="C104" s="5"/>
      <c r="D104" s="5"/>
      <c r="O104" s="5"/>
      <c r="P104" s="5"/>
    </row>
    <row r="105" spans="2:16" ht="11.25">
      <c r="B105" s="5"/>
      <c r="C105" s="5"/>
      <c r="D105" s="5"/>
      <c r="O105" s="5"/>
      <c r="P105" s="5"/>
    </row>
    <row r="106" spans="2:16" ht="11.25">
      <c r="B106" s="5"/>
      <c r="C106" s="5"/>
      <c r="D106" s="5"/>
      <c r="O106" s="5"/>
      <c r="P106" s="5"/>
    </row>
    <row r="107" spans="2:16" ht="11.25">
      <c r="B107" s="5"/>
      <c r="C107" s="5"/>
      <c r="D107" s="5"/>
      <c r="O107" s="5"/>
      <c r="P107" s="5"/>
    </row>
    <row r="108" spans="2:16" ht="11.25">
      <c r="B108" s="5"/>
      <c r="C108" s="5"/>
      <c r="D108" s="5"/>
      <c r="O108" s="5"/>
      <c r="P108" s="5"/>
    </row>
    <row r="109" spans="2:16" ht="11.25">
      <c r="B109" s="5"/>
      <c r="C109" s="5"/>
      <c r="D109" s="5"/>
      <c r="O109" s="5"/>
      <c r="P109" s="5"/>
    </row>
    <row r="110" spans="2:16" ht="11.25">
      <c r="B110" s="5"/>
      <c r="C110" s="5"/>
      <c r="D110" s="5"/>
      <c r="O110" s="5"/>
      <c r="P110" s="5"/>
    </row>
    <row r="111" spans="2:16" ht="11.25">
      <c r="B111" s="5"/>
      <c r="C111" s="5"/>
      <c r="D111" s="5"/>
      <c r="O111" s="5"/>
      <c r="P111" s="5"/>
    </row>
    <row r="112" spans="2:16" ht="11.25">
      <c r="B112" s="5"/>
      <c r="C112" s="5"/>
      <c r="D112" s="5"/>
      <c r="O112" s="5"/>
      <c r="P112" s="5"/>
    </row>
    <row r="113" spans="2:16" ht="11.25">
      <c r="B113" s="5"/>
      <c r="C113" s="5"/>
      <c r="D113" s="5"/>
      <c r="O113" s="5"/>
      <c r="P113" s="5"/>
    </row>
    <row r="114" spans="2:16" ht="11.25">
      <c r="B114" s="5"/>
      <c r="C114" s="5"/>
      <c r="D114" s="5"/>
      <c r="O114" s="5"/>
      <c r="P114" s="5"/>
    </row>
    <row r="115" spans="2:16" ht="11.25">
      <c r="B115" s="5"/>
      <c r="C115" s="5"/>
      <c r="D115" s="5"/>
      <c r="O115" s="5"/>
      <c r="P115" s="5"/>
    </row>
    <row r="116" spans="2:16" ht="11.25">
      <c r="B116" s="5"/>
      <c r="C116" s="5"/>
      <c r="D116" s="5"/>
      <c r="O116" s="5"/>
      <c r="P116" s="5"/>
    </row>
    <row r="117" spans="2:16" ht="11.25">
      <c r="B117" s="5"/>
      <c r="C117" s="5"/>
      <c r="D117" s="5"/>
      <c r="O117" s="5"/>
      <c r="P117" s="5"/>
    </row>
    <row r="118" spans="2:16" ht="11.25">
      <c r="B118" s="5"/>
      <c r="C118" s="5"/>
      <c r="D118" s="5"/>
      <c r="O118" s="5"/>
      <c r="P118" s="5"/>
    </row>
    <row r="119" spans="2:16" ht="11.25">
      <c r="B119" s="5"/>
      <c r="C119" s="5"/>
      <c r="D119" s="5"/>
      <c r="O119" s="5"/>
      <c r="P119" s="5"/>
    </row>
    <row r="120" spans="2:16" ht="11.25">
      <c r="B120" s="5"/>
      <c r="C120" s="5"/>
      <c r="D120" s="5"/>
      <c r="O120" s="5"/>
      <c r="P120" s="5"/>
    </row>
    <row r="121" spans="2:16" ht="11.25">
      <c r="B121" s="5"/>
      <c r="C121" s="5"/>
      <c r="D121" s="5"/>
      <c r="O121" s="5"/>
      <c r="P121" s="5"/>
    </row>
    <row r="122" spans="2:16" ht="11.25">
      <c r="B122" s="5"/>
      <c r="C122" s="5"/>
      <c r="D122" s="5"/>
      <c r="O122" s="5"/>
      <c r="P122" s="5"/>
    </row>
    <row r="123" spans="2:16" ht="11.25">
      <c r="B123" s="5"/>
      <c r="C123" s="5"/>
      <c r="D123" s="5"/>
      <c r="O123" s="5"/>
      <c r="P123" s="5"/>
    </row>
    <row r="124" spans="2:16" ht="11.25">
      <c r="B124" s="5"/>
      <c r="C124" s="5"/>
      <c r="D124" s="5"/>
      <c r="O124" s="5"/>
      <c r="P124" s="5"/>
    </row>
    <row r="125" spans="2:16" ht="11.25">
      <c r="B125" s="5"/>
      <c r="C125" s="5"/>
      <c r="D125" s="5"/>
      <c r="O125" s="5"/>
      <c r="P125" s="5"/>
    </row>
    <row r="126" spans="2:16" ht="11.25">
      <c r="B126" s="5"/>
      <c r="C126" s="5"/>
      <c r="D126" s="5"/>
      <c r="O126" s="5"/>
      <c r="P126" s="5"/>
    </row>
    <row r="127" spans="2:16" ht="11.25">
      <c r="B127" s="5"/>
      <c r="C127" s="5"/>
      <c r="D127" s="5"/>
      <c r="O127" s="5"/>
      <c r="P127" s="5"/>
    </row>
    <row r="128" spans="2:16" ht="11.25">
      <c r="B128" s="5"/>
      <c r="C128" s="5"/>
      <c r="D128" s="5"/>
      <c r="O128" s="5"/>
      <c r="P128" s="5"/>
    </row>
    <row r="129" spans="2:16" ht="11.25">
      <c r="B129" s="5"/>
      <c r="C129" s="5"/>
      <c r="D129" s="5"/>
      <c r="O129" s="5"/>
      <c r="P129" s="5"/>
    </row>
    <row r="130" spans="2:16" ht="11.25">
      <c r="B130" s="5"/>
      <c r="C130" s="5"/>
      <c r="D130" s="5"/>
      <c r="O130" s="5"/>
      <c r="P130" s="5"/>
    </row>
    <row r="131" spans="2:16" ht="11.25">
      <c r="B131" s="5"/>
      <c r="C131" s="5"/>
      <c r="D131" s="5"/>
      <c r="O131" s="5"/>
      <c r="P131" s="5"/>
    </row>
    <row r="132" spans="2:16" ht="11.25">
      <c r="B132" s="5"/>
      <c r="C132" s="5"/>
      <c r="D132" s="5"/>
      <c r="O132" s="5"/>
      <c r="P132" s="5"/>
    </row>
    <row r="133" spans="2:16" ht="11.25">
      <c r="B133" s="5"/>
      <c r="C133" s="5"/>
      <c r="D133" s="5"/>
      <c r="O133" s="5"/>
      <c r="P133" s="5"/>
    </row>
    <row r="134" spans="2:16" ht="11.25">
      <c r="B134" s="5"/>
      <c r="C134" s="5"/>
      <c r="D134" s="5"/>
      <c r="O134" s="5"/>
      <c r="P134" s="5"/>
    </row>
    <row r="135" spans="2:16" ht="11.25">
      <c r="B135" s="5"/>
      <c r="C135" s="5"/>
      <c r="D135" s="5"/>
      <c r="O135" s="5"/>
      <c r="P135" s="5"/>
    </row>
    <row r="136" spans="2:16" ht="11.25">
      <c r="B136" s="5"/>
      <c r="C136" s="5"/>
      <c r="D136" s="5"/>
      <c r="O136" s="5"/>
      <c r="P136" s="5"/>
    </row>
    <row r="137" spans="2:16" ht="11.25">
      <c r="B137" s="5"/>
      <c r="C137" s="5"/>
      <c r="D137" s="5"/>
      <c r="O137" s="5"/>
      <c r="P137" s="5"/>
    </row>
    <row r="138" spans="2:16" ht="11.25">
      <c r="B138" s="5"/>
      <c r="C138" s="5"/>
      <c r="D138" s="5"/>
      <c r="O138" s="5"/>
      <c r="P138" s="5"/>
    </row>
    <row r="139" spans="2:16" ht="11.25">
      <c r="B139" s="5"/>
      <c r="C139" s="5"/>
      <c r="D139" s="5"/>
      <c r="O139" s="5"/>
      <c r="P139" s="5"/>
    </row>
  </sheetData>
  <sheetProtection password="C7BC" sheet="1" objects="1" scenarios="1"/>
  <mergeCells count="65">
    <mergeCell ref="E49:F49"/>
    <mergeCell ref="C49:D49"/>
    <mergeCell ref="C50:D50"/>
    <mergeCell ref="I47:J47"/>
    <mergeCell ref="E48:H48"/>
    <mergeCell ref="M49:N49"/>
    <mergeCell ref="K49:L49"/>
    <mergeCell ref="I49:J49"/>
    <mergeCell ref="G49:H49"/>
    <mergeCell ref="I52:J52"/>
    <mergeCell ref="E54:F54"/>
    <mergeCell ref="G54:H54"/>
    <mergeCell ref="C51:D51"/>
    <mergeCell ref="C52:D52"/>
    <mergeCell ref="C53:D53"/>
    <mergeCell ref="C54:D54"/>
    <mergeCell ref="M55:N55"/>
    <mergeCell ref="K52:L52"/>
    <mergeCell ref="M52:N52"/>
    <mergeCell ref="E53:F53"/>
    <mergeCell ref="G53:H53"/>
    <mergeCell ref="I53:J53"/>
    <mergeCell ref="K53:L53"/>
    <mergeCell ref="M53:N53"/>
    <mergeCell ref="I54:J54"/>
    <mergeCell ref="E55:F55"/>
    <mergeCell ref="G55:H55"/>
    <mergeCell ref="I55:J55"/>
    <mergeCell ref="K55:L55"/>
    <mergeCell ref="D9:H9"/>
    <mergeCell ref="J9:L9"/>
    <mergeCell ref="K54:L54"/>
    <mergeCell ref="C55:D55"/>
    <mergeCell ref="E50:F50"/>
    <mergeCell ref="G50:H50"/>
    <mergeCell ref="I50:J50"/>
    <mergeCell ref="M54:N54"/>
    <mergeCell ref="K50:L50"/>
    <mergeCell ref="M50:N50"/>
    <mergeCell ref="E51:F51"/>
    <mergeCell ref="G51:H51"/>
    <mergeCell ref="I51:J51"/>
    <mergeCell ref="K51:L51"/>
    <mergeCell ref="M51:N51"/>
    <mergeCell ref="E52:F52"/>
    <mergeCell ref="G52:H52"/>
    <mergeCell ref="D5:H5"/>
    <mergeCell ref="D6:H6"/>
    <mergeCell ref="D7:O7"/>
    <mergeCell ref="K5:O5"/>
    <mergeCell ref="K6:O6"/>
    <mergeCell ref="C39:F39"/>
    <mergeCell ref="C37:D37"/>
    <mergeCell ref="H39:I39"/>
    <mergeCell ref="H40:I40"/>
    <mergeCell ref="J4:K4"/>
    <mergeCell ref="C32:D32"/>
    <mergeCell ref="F29:G29"/>
    <mergeCell ref="F30:G30"/>
    <mergeCell ref="F31:G31"/>
    <mergeCell ref="F32:G32"/>
    <mergeCell ref="G11:H11"/>
    <mergeCell ref="G12:H12"/>
    <mergeCell ref="D11:E11"/>
    <mergeCell ref="D12:E12"/>
  </mergeCells>
  <printOptions horizontalCentered="1" verticalCentered="1"/>
  <pageMargins left="0.2362204724409449" right="0.2362204724409449" top="0.2362204724409449" bottom="0.2362204724409449" header="0" footer="0"/>
  <pageSetup fitToHeight="1" fitToWidth="1"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1"/>
  <dimension ref="A3:Q136"/>
  <sheetViews>
    <sheetView showGridLines="0" zoomScale="75" zoomScaleNormal="75" workbookViewId="0" topLeftCell="A1">
      <selection activeCell="L12" sqref="L12"/>
    </sheetView>
  </sheetViews>
  <sheetFormatPr defaultColWidth="9.33203125" defaultRowHeight="11.25"/>
  <cols>
    <col min="1" max="1" width="1.66796875" style="6" customWidth="1"/>
    <col min="2" max="2" width="11.66015625" style="6" customWidth="1"/>
    <col min="3" max="3" width="7.66015625" style="6" customWidth="1"/>
    <col min="4" max="4" width="12.16015625" style="6" customWidth="1"/>
    <col min="5" max="5" width="8" style="6" customWidth="1"/>
    <col min="6" max="6" width="10.16015625" style="6" customWidth="1"/>
    <col min="7" max="7" width="9.16015625" style="6" customWidth="1"/>
    <col min="8" max="8" width="11.66015625" style="6" customWidth="1"/>
    <col min="9" max="9" width="7.66015625" style="6" customWidth="1"/>
    <col min="10" max="10" width="11.66015625" style="6" customWidth="1"/>
    <col min="11" max="11" width="12.5" style="6" customWidth="1"/>
    <col min="12" max="12" width="9" style="6" customWidth="1"/>
    <col min="13" max="13" width="9.66015625" style="6" customWidth="1"/>
    <col min="14" max="14" width="12.5" style="6" customWidth="1"/>
    <col min="15" max="15" width="8" style="6" customWidth="1"/>
    <col min="16" max="16" width="4.66015625" style="6" customWidth="1"/>
    <col min="17" max="17" width="14.16015625" style="6" bestFit="1" customWidth="1"/>
    <col min="18" max="16384" width="9.16015625" style="6" customWidth="1"/>
  </cols>
  <sheetData>
    <row r="1" ht="29.25" customHeight="1"/>
    <row r="3" spans="1:2" ht="15.75">
      <c r="A3" s="94"/>
      <c r="B3" s="174" t="s">
        <v>107</v>
      </c>
    </row>
    <row r="4" spans="1:15" ht="18.75">
      <c r="A4" s="94"/>
      <c r="B4" s="20" t="s">
        <v>28</v>
      </c>
      <c r="C4" s="12"/>
      <c r="D4" s="12"/>
      <c r="E4" s="21"/>
      <c r="F4" s="21"/>
      <c r="G4" s="21"/>
      <c r="H4" s="19"/>
      <c r="I4" s="160" t="s">
        <v>39</v>
      </c>
      <c r="J4" s="12"/>
      <c r="K4" s="19"/>
      <c r="L4" s="95"/>
      <c r="M4" s="23" t="s">
        <v>94</v>
      </c>
      <c r="N4" s="24"/>
      <c r="O4" s="25"/>
    </row>
    <row r="5" spans="1:15" ht="24.75" customHeight="1">
      <c r="A5" s="94"/>
      <c r="B5" s="114" t="s">
        <v>29</v>
      </c>
      <c r="C5" s="12"/>
      <c r="D5" s="218"/>
      <c r="E5" s="218"/>
      <c r="F5" s="218"/>
      <c r="G5" s="218"/>
      <c r="H5" s="219"/>
      <c r="I5" s="114" t="s">
        <v>76</v>
      </c>
      <c r="J5" s="12"/>
      <c r="K5" s="218"/>
      <c r="L5" s="218"/>
      <c r="M5" s="218"/>
      <c r="N5" s="218"/>
      <c r="O5" s="219"/>
    </row>
    <row r="6" spans="1:15" ht="24.75" customHeight="1">
      <c r="A6" s="94"/>
      <c r="B6" s="114" t="s">
        <v>30</v>
      </c>
      <c r="C6" s="12"/>
      <c r="D6" s="218"/>
      <c r="E6" s="218"/>
      <c r="F6" s="218"/>
      <c r="G6" s="218"/>
      <c r="H6" s="219"/>
      <c r="I6" s="114" t="s">
        <v>77</v>
      </c>
      <c r="J6" s="12"/>
      <c r="K6" s="218"/>
      <c r="L6" s="218"/>
      <c r="M6" s="218"/>
      <c r="N6" s="218"/>
      <c r="O6" s="219"/>
    </row>
    <row r="7" spans="1:15" ht="24.75" customHeight="1">
      <c r="A7" s="94"/>
      <c r="B7" s="114" t="s">
        <v>31</v>
      </c>
      <c r="C7" s="12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9"/>
    </row>
    <row r="8" spans="1:15" ht="13.5" customHeight="1">
      <c r="A8" s="94"/>
      <c r="B8" s="115" t="s">
        <v>32</v>
      </c>
      <c r="O8" s="27"/>
    </row>
    <row r="9" spans="1:15" ht="12" customHeight="1">
      <c r="A9" s="94"/>
      <c r="B9" s="147"/>
      <c r="C9" s="121"/>
      <c r="D9" s="226" t="s">
        <v>34</v>
      </c>
      <c r="E9" s="226"/>
      <c r="F9" s="226"/>
      <c r="G9" s="226"/>
      <c r="H9" s="226"/>
      <c r="I9" s="121"/>
      <c r="J9" s="226" t="s">
        <v>40</v>
      </c>
      <c r="K9" s="226"/>
      <c r="L9" s="226"/>
      <c r="M9" s="121"/>
      <c r="N9" s="127" t="s">
        <v>41</v>
      </c>
      <c r="O9" s="130"/>
    </row>
    <row r="10" spans="1:15" ht="24" customHeight="1">
      <c r="A10" s="94"/>
      <c r="B10" s="147"/>
      <c r="C10" s="121"/>
      <c r="D10" s="148" t="s">
        <v>35</v>
      </c>
      <c r="E10" s="148"/>
      <c r="F10" s="148"/>
      <c r="G10" s="149" t="s">
        <v>36</v>
      </c>
      <c r="H10" s="150"/>
      <c r="I10" s="121"/>
      <c r="J10" s="127" t="s">
        <v>45</v>
      </c>
      <c r="K10" s="127"/>
      <c r="L10" s="127" t="s">
        <v>46</v>
      </c>
      <c r="M10" s="121"/>
      <c r="N10" s="151"/>
      <c r="O10" s="130" t="s">
        <v>42</v>
      </c>
    </row>
    <row r="11" spans="2:15" ht="25.5" customHeight="1">
      <c r="B11" s="119" t="s">
        <v>47</v>
      </c>
      <c r="C11" s="121"/>
      <c r="D11" s="209"/>
      <c r="E11" s="211"/>
      <c r="F11" s="152"/>
      <c r="G11" s="209"/>
      <c r="H11" s="209"/>
      <c r="I11" s="121"/>
      <c r="J11" s="153"/>
      <c r="K11" s="154"/>
      <c r="L11" s="155"/>
      <c r="M11" s="121"/>
      <c r="N11" s="151"/>
      <c r="O11" s="130" t="s">
        <v>43</v>
      </c>
    </row>
    <row r="12" spans="2:15" ht="25.5" customHeight="1">
      <c r="B12" s="119" t="s">
        <v>48</v>
      </c>
      <c r="C12" s="121"/>
      <c r="D12" s="210"/>
      <c r="E12" s="212"/>
      <c r="F12" s="152"/>
      <c r="G12" s="210"/>
      <c r="H12" s="210"/>
      <c r="I12" s="121"/>
      <c r="J12" s="156"/>
      <c r="K12" s="157"/>
      <c r="L12" s="158"/>
      <c r="M12" s="121"/>
      <c r="N12" s="159"/>
      <c r="O12" s="130" t="s">
        <v>44</v>
      </c>
    </row>
    <row r="13" spans="2:15" ht="11.25">
      <c r="B13" s="3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2"/>
    </row>
    <row r="14" spans="2:17" ht="13.5" customHeight="1">
      <c r="B14" s="115" t="s">
        <v>49</v>
      </c>
      <c r="L14" s="29"/>
      <c r="M14" s="148" t="s">
        <v>57</v>
      </c>
      <c r="N14" s="33"/>
      <c r="O14" s="27"/>
      <c r="Q14" s="97"/>
    </row>
    <row r="15" spans="2:17" ht="12">
      <c r="B15" s="30"/>
      <c r="M15" s="139" t="s">
        <v>58</v>
      </c>
      <c r="N15" s="33"/>
      <c r="O15" s="27"/>
      <c r="Q15" s="97"/>
    </row>
    <row r="16" spans="2:15" ht="18" customHeight="1">
      <c r="B16" s="116" t="s">
        <v>50</v>
      </c>
      <c r="C16" s="8"/>
      <c r="D16" s="8"/>
      <c r="E16" s="8"/>
      <c r="F16" s="146" t="s">
        <v>55</v>
      </c>
      <c r="G16" s="146"/>
      <c r="H16" s="146" t="s">
        <v>56</v>
      </c>
      <c r="I16" s="10"/>
      <c r="O16" s="27"/>
    </row>
    <row r="17" spans="2:15" ht="18.75" customHeight="1">
      <c r="B17" s="141"/>
      <c r="C17" s="131" t="s">
        <v>51</v>
      </c>
      <c r="D17" s="131"/>
      <c r="E17" s="131"/>
      <c r="F17" s="129">
        <f>'Fill in'!E15</f>
        <v>161</v>
      </c>
      <c r="G17" s="131"/>
      <c r="H17" s="129"/>
      <c r="I17" s="130"/>
      <c r="O17" s="27"/>
    </row>
    <row r="18" spans="2:15" ht="18.75" customHeight="1">
      <c r="B18" s="141"/>
      <c r="C18" s="131" t="s">
        <v>52</v>
      </c>
      <c r="D18" s="131"/>
      <c r="E18" s="131"/>
      <c r="F18" s="129">
        <f>'Fill in'!E16</f>
        <v>72</v>
      </c>
      <c r="G18" s="131"/>
      <c r="H18" s="129"/>
      <c r="I18" s="130"/>
      <c r="O18" s="27"/>
    </row>
    <row r="19" spans="2:15" ht="18.75" customHeight="1">
      <c r="B19" s="141"/>
      <c r="C19" s="131" t="s">
        <v>53</v>
      </c>
      <c r="D19" s="131"/>
      <c r="E19" s="131"/>
      <c r="F19" s="129">
        <f>'Fill in'!E17</f>
        <v>40.25</v>
      </c>
      <c r="G19" s="131"/>
      <c r="H19" s="129"/>
      <c r="I19" s="130"/>
      <c r="O19" s="27"/>
    </row>
    <row r="20" spans="2:15" ht="18.75" customHeight="1">
      <c r="B20" s="141"/>
      <c r="C20" s="131" t="s">
        <v>54</v>
      </c>
      <c r="D20" s="131"/>
      <c r="E20" s="131"/>
      <c r="F20" s="129">
        <f>'Fill in'!E18</f>
        <v>35</v>
      </c>
      <c r="G20" s="131"/>
      <c r="H20" s="129"/>
      <c r="I20" s="130"/>
      <c r="O20" s="27"/>
    </row>
    <row r="21" spans="2:15" ht="6" customHeight="1">
      <c r="B21" s="119"/>
      <c r="C21" s="131"/>
      <c r="D21" s="131"/>
      <c r="E21" s="131"/>
      <c r="F21" s="131"/>
      <c r="G21" s="131"/>
      <c r="H21" s="131"/>
      <c r="I21" s="130"/>
      <c r="J21" s="36"/>
      <c r="O21" s="27"/>
    </row>
    <row r="22" spans="2:15" ht="18" customHeight="1">
      <c r="B22" s="141"/>
      <c r="C22" s="142"/>
      <c r="D22" s="142"/>
      <c r="E22" s="142"/>
      <c r="F22" s="142"/>
      <c r="G22" s="143" t="s">
        <v>106</v>
      </c>
      <c r="H22" s="144"/>
      <c r="I22" s="145" t="s">
        <v>97</v>
      </c>
      <c r="J22" s="36"/>
      <c r="O22" s="27"/>
    </row>
    <row r="23" spans="2:15" ht="6" customHeight="1">
      <c r="B23" s="30"/>
      <c r="H23" s="5"/>
      <c r="J23" s="36"/>
      <c r="O23" s="27"/>
    </row>
    <row r="24" spans="2:15" ht="18" customHeight="1">
      <c r="B24" s="117" t="s">
        <v>59</v>
      </c>
      <c r="K24" s="118" t="s">
        <v>70</v>
      </c>
      <c r="O24" s="27"/>
    </row>
    <row r="25" spans="2:15" ht="21" customHeight="1">
      <c r="B25" s="119" t="s">
        <v>60</v>
      </c>
      <c r="C25" s="121"/>
      <c r="D25" s="122" t="s">
        <v>97</v>
      </c>
      <c r="E25" s="121"/>
      <c r="F25" s="121"/>
      <c r="G25" s="121"/>
      <c r="K25" s="126"/>
      <c r="L25" s="127" t="s">
        <v>0</v>
      </c>
      <c r="M25" s="128" t="str">
        <f>'Fill in'!K17&amp;" x"</f>
        <v> x</v>
      </c>
      <c r="N25" s="129">
        <f>'Fill in'!L17</f>
        <v>0.06</v>
      </c>
      <c r="O25" s="130" t="s">
        <v>98</v>
      </c>
    </row>
    <row r="26" spans="2:15" ht="21" customHeight="1">
      <c r="B26" s="119" t="str">
        <f>'Fill in'!A22</f>
        <v>Train</v>
      </c>
      <c r="C26" s="121"/>
      <c r="D26" s="123"/>
      <c r="E26" s="121"/>
      <c r="F26" s="121"/>
      <c r="G26" s="121"/>
      <c r="K26" s="126"/>
      <c r="L26" s="127" t="s">
        <v>0</v>
      </c>
      <c r="M26" s="121"/>
      <c r="N26" s="129">
        <f>'Fill in'!L19</f>
        <v>2.25</v>
      </c>
      <c r="O26" s="130" t="s">
        <v>98</v>
      </c>
    </row>
    <row r="27" spans="2:15" ht="21" customHeight="1">
      <c r="B27" s="119" t="str">
        <f>'Fill in'!A23</f>
        <v>Parking</v>
      </c>
      <c r="C27" s="121"/>
      <c r="D27" s="123"/>
      <c r="E27" s="121"/>
      <c r="F27" s="121"/>
      <c r="G27" s="121"/>
      <c r="K27" s="131"/>
      <c r="L27" s="121"/>
      <c r="M27" s="121"/>
      <c r="N27" s="121"/>
      <c r="O27" s="130"/>
    </row>
    <row r="28" spans="2:15" ht="21" customHeight="1">
      <c r="B28" s="119" t="str">
        <f>'Fill in'!A24</f>
        <v>Bus</v>
      </c>
      <c r="C28" s="121"/>
      <c r="D28" s="123"/>
      <c r="E28" s="121"/>
      <c r="F28" s="121" t="s">
        <v>81</v>
      </c>
      <c r="G28" s="122" t="s">
        <v>97</v>
      </c>
      <c r="K28" s="131"/>
      <c r="L28" s="121"/>
      <c r="M28" s="125" t="s">
        <v>105</v>
      </c>
      <c r="N28" s="132"/>
      <c r="O28" s="133" t="s">
        <v>97</v>
      </c>
    </row>
    <row r="29" spans="2:15" ht="21" customHeight="1">
      <c r="B29" s="119" t="str">
        <f>'Fill in'!A25</f>
        <v>Airplane</v>
      </c>
      <c r="C29" s="121"/>
      <c r="D29" s="123"/>
      <c r="E29" s="124">
        <f>'Fill in'!D30</f>
        <v>0.08</v>
      </c>
      <c r="F29" s="205"/>
      <c r="G29" s="206"/>
      <c r="K29" s="121"/>
      <c r="L29" s="121"/>
      <c r="M29" s="134"/>
      <c r="N29" s="121"/>
      <c r="O29" s="130"/>
    </row>
    <row r="30" spans="2:15" ht="21" customHeight="1">
      <c r="B30" s="119" t="str">
        <f>'Fill in'!A26</f>
        <v>Other vehicle</v>
      </c>
      <c r="C30" s="121"/>
      <c r="D30" s="123"/>
      <c r="E30" s="124">
        <f>'Fill in'!E30</f>
        <v>0.17</v>
      </c>
      <c r="F30" s="207"/>
      <c r="G30" s="208"/>
      <c r="K30" s="118" t="s">
        <v>69</v>
      </c>
      <c r="M30" s="36"/>
      <c r="N30" s="135"/>
      <c r="O30" s="130" t="s">
        <v>97</v>
      </c>
    </row>
    <row r="31" spans="2:15" ht="21" customHeight="1">
      <c r="B31" s="119" t="str">
        <f>'Fill in'!A27</f>
        <v>Accommodation</v>
      </c>
      <c r="C31" s="121"/>
      <c r="D31" s="123"/>
      <c r="E31" s="124">
        <f>'Fill in'!F30</f>
        <v>0.22</v>
      </c>
      <c r="F31" s="207"/>
      <c r="G31" s="208"/>
      <c r="K31" s="121" t="s">
        <v>60</v>
      </c>
      <c r="M31" s="36"/>
      <c r="N31" s="121"/>
      <c r="O31" s="130"/>
    </row>
    <row r="32" spans="2:15" ht="21" customHeight="1">
      <c r="B32" s="120" t="s">
        <v>80</v>
      </c>
      <c r="C32" s="203"/>
      <c r="D32" s="204"/>
      <c r="E32" s="125"/>
      <c r="F32" s="203"/>
      <c r="G32" s="204"/>
      <c r="N32" s="121"/>
      <c r="O32" s="130"/>
    </row>
    <row r="33" spans="2:15" ht="15" customHeight="1">
      <c r="B33" s="35"/>
      <c r="K33" s="118" t="s">
        <v>71</v>
      </c>
      <c r="M33" s="36"/>
      <c r="N33" s="135"/>
      <c r="O33" s="130" t="s">
        <v>97</v>
      </c>
    </row>
    <row r="34" spans="2:15" ht="18" customHeight="1">
      <c r="B34" s="35"/>
      <c r="K34" s="121" t="s">
        <v>83</v>
      </c>
      <c r="M34" s="36"/>
      <c r="N34" s="121"/>
      <c r="O34" s="130"/>
    </row>
    <row r="35" spans="2:15" ht="21.75" customHeight="1">
      <c r="B35" s="30"/>
      <c r="K35" s="118" t="s">
        <v>84</v>
      </c>
      <c r="N35" s="132"/>
      <c r="O35" s="133" t="s">
        <v>97</v>
      </c>
    </row>
    <row r="36" spans="2:15" ht="9.75" customHeight="1">
      <c r="B36" s="28"/>
      <c r="C36" s="232">
        <f>IF('Fill in'!B34="","",'Fill in'!B34)</f>
      </c>
      <c r="D36" s="232"/>
      <c r="E36" s="140">
        <f>'Fill in'!D34</f>
        <v>0</v>
      </c>
      <c r="N36" s="136"/>
      <c r="O36" s="130"/>
    </row>
    <row r="37" spans="2:15" ht="18" customHeight="1">
      <c r="B37" s="30"/>
      <c r="K37" s="121" t="s">
        <v>85</v>
      </c>
      <c r="N37" s="135"/>
      <c r="O37" s="130" t="s">
        <v>97</v>
      </c>
    </row>
    <row r="38" spans="2:15" ht="10.5" customHeight="1">
      <c r="B38" s="30"/>
      <c r="C38" s="213"/>
      <c r="D38" s="213"/>
      <c r="E38" s="213"/>
      <c r="F38" s="213"/>
      <c r="H38" s="215">
        <f>IF('Fill in'!F34="","",'Fill in'!F34)</f>
      </c>
      <c r="I38" s="215"/>
      <c r="N38" s="137"/>
      <c r="O38" s="130"/>
    </row>
    <row r="39" spans="2:15" ht="16.5" customHeight="1">
      <c r="B39" s="30"/>
      <c r="C39" s="138"/>
      <c r="D39" s="138" t="s">
        <v>96</v>
      </c>
      <c r="E39" s="138"/>
      <c r="F39" s="138"/>
      <c r="G39" s="139"/>
      <c r="H39" s="216" t="s">
        <v>25</v>
      </c>
      <c r="I39" s="217"/>
      <c r="K39" s="118" t="s">
        <v>74</v>
      </c>
      <c r="L39" s="37"/>
      <c r="M39" s="37"/>
      <c r="N39" s="132"/>
      <c r="O39" s="133" t="s">
        <v>97</v>
      </c>
    </row>
    <row r="40" spans="2:15" ht="9.75" customHeight="1" hidden="1">
      <c r="B40" s="38"/>
      <c r="O40" s="27"/>
    </row>
    <row r="41" spans="2:15" ht="11.25">
      <c r="B41" s="3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32"/>
    </row>
    <row r="42" spans="2:16" ht="16.5" customHeight="1">
      <c r="B42" s="5"/>
      <c r="C42" s="5"/>
      <c r="D42" s="5"/>
      <c r="O42" s="5"/>
      <c r="P42" s="5"/>
    </row>
    <row r="43" spans="2:15" ht="15" customHeight="1">
      <c r="B43" s="5"/>
      <c r="C43" s="7" t="s">
        <v>86</v>
      </c>
      <c r="D43" s="8"/>
      <c r="E43" s="9"/>
      <c r="F43" s="8"/>
      <c r="G43" s="9"/>
      <c r="H43" s="8"/>
      <c r="I43" s="7" t="s">
        <v>26</v>
      </c>
      <c r="J43" s="8"/>
      <c r="K43" s="9"/>
      <c r="L43" s="8"/>
      <c r="M43" s="9"/>
      <c r="N43" s="10"/>
      <c r="O43" s="5"/>
    </row>
    <row r="44" spans="2:15" ht="18" customHeight="1">
      <c r="B44" s="5"/>
      <c r="C44" s="11"/>
      <c r="D44" s="12"/>
      <c r="E44" s="13"/>
      <c r="F44" s="12"/>
      <c r="G44" s="14"/>
      <c r="H44" s="14"/>
      <c r="I44" s="229" t="s">
        <v>104</v>
      </c>
      <c r="J44" s="230"/>
      <c r="K44" s="12"/>
      <c r="L44" s="12"/>
      <c r="M44" s="14"/>
      <c r="N44" s="15"/>
      <c r="O44" s="5"/>
    </row>
    <row r="45" spans="2:15" ht="18" customHeight="1">
      <c r="B45" s="5"/>
      <c r="C45" s="16"/>
      <c r="D45" s="17"/>
      <c r="E45" s="231"/>
      <c r="F45" s="231"/>
      <c r="G45" s="231"/>
      <c r="H45" s="228"/>
      <c r="I45" s="18" t="s">
        <v>87</v>
      </c>
      <c r="J45" s="17"/>
      <c r="K45" s="17"/>
      <c r="L45" s="17"/>
      <c r="M45" s="39"/>
      <c r="N45" s="40"/>
      <c r="O45" s="5"/>
    </row>
    <row r="46" spans="2:15" ht="15" customHeight="1">
      <c r="B46" s="5"/>
      <c r="C46" s="227" t="s">
        <v>88</v>
      </c>
      <c r="D46" s="228"/>
      <c r="E46" s="227" t="s">
        <v>89</v>
      </c>
      <c r="F46" s="228"/>
      <c r="G46" s="227" t="s">
        <v>90</v>
      </c>
      <c r="H46" s="228"/>
      <c r="I46" s="227" t="s">
        <v>91</v>
      </c>
      <c r="J46" s="228"/>
      <c r="K46" s="227" t="s">
        <v>95</v>
      </c>
      <c r="L46" s="228"/>
      <c r="M46" s="227" t="s">
        <v>92</v>
      </c>
      <c r="N46" s="228"/>
      <c r="O46" s="5"/>
    </row>
    <row r="47" spans="2:15" ht="18" customHeight="1">
      <c r="B47" s="5"/>
      <c r="C47" s="223"/>
      <c r="D47" s="224"/>
      <c r="E47" s="223"/>
      <c r="F47" s="224"/>
      <c r="G47" s="223"/>
      <c r="H47" s="225"/>
      <c r="I47" s="223"/>
      <c r="J47" s="224"/>
      <c r="K47" s="222"/>
      <c r="L47" s="221"/>
      <c r="M47" s="220"/>
      <c r="N47" s="221"/>
      <c r="O47" s="5"/>
    </row>
    <row r="48" spans="2:15" ht="18" customHeight="1">
      <c r="B48" s="5"/>
      <c r="C48" s="223"/>
      <c r="D48" s="224"/>
      <c r="E48" s="223"/>
      <c r="F48" s="224"/>
      <c r="G48" s="223"/>
      <c r="H48" s="225"/>
      <c r="I48" s="223"/>
      <c r="J48" s="224"/>
      <c r="K48" s="220"/>
      <c r="L48" s="221"/>
      <c r="M48" s="220"/>
      <c r="N48" s="221"/>
      <c r="O48" s="5"/>
    </row>
    <row r="49" spans="2:15" ht="18" customHeight="1">
      <c r="B49" s="5"/>
      <c r="C49" s="223"/>
      <c r="D49" s="224"/>
      <c r="E49" s="223"/>
      <c r="F49" s="224"/>
      <c r="G49" s="223"/>
      <c r="H49" s="225"/>
      <c r="I49" s="223"/>
      <c r="J49" s="224"/>
      <c r="K49" s="220"/>
      <c r="L49" s="221"/>
      <c r="M49" s="220"/>
      <c r="N49" s="221"/>
      <c r="O49" s="5"/>
    </row>
    <row r="50" spans="2:15" ht="18" customHeight="1">
      <c r="B50" s="5"/>
      <c r="C50" s="223"/>
      <c r="D50" s="224"/>
      <c r="E50" s="223"/>
      <c r="F50" s="224"/>
      <c r="G50" s="223"/>
      <c r="H50" s="225"/>
      <c r="I50" s="223"/>
      <c r="J50" s="224"/>
      <c r="K50" s="220"/>
      <c r="L50" s="221"/>
      <c r="M50" s="220"/>
      <c r="N50" s="221"/>
      <c r="O50" s="5"/>
    </row>
    <row r="51" spans="2:15" ht="18" customHeight="1">
      <c r="B51" s="5"/>
      <c r="C51" s="223"/>
      <c r="D51" s="224"/>
      <c r="E51" s="223"/>
      <c r="F51" s="224"/>
      <c r="G51" s="223"/>
      <c r="H51" s="225"/>
      <c r="I51" s="223"/>
      <c r="J51" s="224"/>
      <c r="K51" s="220"/>
      <c r="L51" s="221"/>
      <c r="M51" s="220"/>
      <c r="N51" s="221"/>
      <c r="O51" s="5"/>
    </row>
    <row r="52" spans="2:15" ht="18" customHeight="1">
      <c r="B52" s="5"/>
      <c r="C52" s="223"/>
      <c r="D52" s="224"/>
      <c r="E52" s="223"/>
      <c r="F52" s="224"/>
      <c r="G52" s="223"/>
      <c r="H52" s="225"/>
      <c r="I52" s="223"/>
      <c r="J52" s="224"/>
      <c r="K52" s="220"/>
      <c r="L52" s="221"/>
      <c r="M52" s="220"/>
      <c r="N52" s="221"/>
      <c r="O52" s="5"/>
    </row>
    <row r="53" spans="2:16" ht="11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1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1.25">
      <c r="B55" s="5"/>
      <c r="C55" s="5"/>
      <c r="D55" s="5"/>
      <c r="O55" s="5"/>
      <c r="P55" s="5"/>
    </row>
    <row r="56" spans="2:16" ht="11.25">
      <c r="B56" s="5"/>
      <c r="C56" s="5"/>
      <c r="D56" s="5"/>
      <c r="O56" s="5"/>
      <c r="P56" s="5"/>
    </row>
    <row r="57" spans="2:16" ht="11.25">
      <c r="B57" s="5"/>
      <c r="C57" s="5"/>
      <c r="D57" s="5"/>
      <c r="O57" s="5"/>
      <c r="P57" s="5"/>
    </row>
    <row r="58" spans="2:16" ht="11.25">
      <c r="B58" s="5"/>
      <c r="C58" s="5"/>
      <c r="D58" s="5"/>
      <c r="O58" s="5"/>
      <c r="P58" s="5"/>
    </row>
    <row r="59" spans="2:16" ht="11.25">
      <c r="B59" s="5"/>
      <c r="C59" s="5"/>
      <c r="D59" s="5"/>
      <c r="O59" s="5"/>
      <c r="P59" s="5"/>
    </row>
    <row r="60" spans="2:16" ht="11.25">
      <c r="B60" s="5"/>
      <c r="C60" s="5"/>
      <c r="D60" s="5"/>
      <c r="O60" s="5"/>
      <c r="P60" s="5"/>
    </row>
    <row r="61" spans="2:16" ht="11.25">
      <c r="B61" s="5"/>
      <c r="C61" s="5"/>
      <c r="D61" s="5"/>
      <c r="O61" s="5"/>
      <c r="P61" s="5"/>
    </row>
    <row r="62" spans="2:16" ht="11.25">
      <c r="B62" s="5"/>
      <c r="C62" s="5"/>
      <c r="D62" s="5"/>
      <c r="O62" s="5"/>
      <c r="P62" s="5"/>
    </row>
    <row r="63" spans="2:16" ht="11.25">
      <c r="B63" s="5"/>
      <c r="C63" s="5"/>
      <c r="D63" s="5"/>
      <c r="O63" s="5"/>
      <c r="P63" s="5"/>
    </row>
    <row r="64" spans="2:16" ht="11.25">
      <c r="B64" s="5"/>
      <c r="C64" s="5"/>
      <c r="D64" s="5"/>
      <c r="O64" s="5"/>
      <c r="P64" s="5"/>
    </row>
    <row r="65" spans="2:16" ht="11.25">
      <c r="B65" s="5"/>
      <c r="C65" s="5"/>
      <c r="D65" s="5"/>
      <c r="O65" s="5"/>
      <c r="P65" s="5"/>
    </row>
    <row r="66" spans="2:16" ht="11.25">
      <c r="B66" s="5"/>
      <c r="C66" s="5"/>
      <c r="D66" s="5"/>
      <c r="O66" s="5"/>
      <c r="P66" s="5"/>
    </row>
    <row r="67" spans="2:16" ht="11.25">
      <c r="B67" s="5"/>
      <c r="C67" s="5"/>
      <c r="D67" s="5"/>
      <c r="O67" s="5"/>
      <c r="P67" s="5"/>
    </row>
    <row r="68" spans="2:16" ht="11.25">
      <c r="B68" s="5"/>
      <c r="C68" s="5"/>
      <c r="D68" s="5"/>
      <c r="O68" s="5"/>
      <c r="P68" s="5"/>
    </row>
    <row r="69" spans="2:16" ht="11.25">
      <c r="B69" s="5"/>
      <c r="C69" s="5"/>
      <c r="D69" s="5"/>
      <c r="O69" s="5"/>
      <c r="P69" s="5"/>
    </row>
    <row r="70" spans="2:16" ht="11.25">
      <c r="B70" s="5"/>
      <c r="C70" s="5"/>
      <c r="D70" s="5"/>
      <c r="O70" s="5"/>
      <c r="P70" s="5"/>
    </row>
    <row r="71" spans="2:16" ht="11.25">
      <c r="B71" s="5"/>
      <c r="C71" s="5"/>
      <c r="D71" s="5"/>
      <c r="O71" s="5"/>
      <c r="P71" s="5"/>
    </row>
    <row r="72" spans="2:16" ht="11.25">
      <c r="B72" s="5"/>
      <c r="C72" s="5"/>
      <c r="D72" s="5"/>
      <c r="O72" s="5"/>
      <c r="P72" s="5"/>
    </row>
    <row r="73" spans="2:16" ht="11.25">
      <c r="B73" s="5"/>
      <c r="C73" s="5"/>
      <c r="D73" s="5"/>
      <c r="O73" s="5"/>
      <c r="P73" s="5"/>
    </row>
    <row r="74" spans="2:16" ht="11.25">
      <c r="B74" s="5"/>
      <c r="C74" s="5"/>
      <c r="D74" s="5"/>
      <c r="O74" s="5"/>
      <c r="P74" s="5"/>
    </row>
    <row r="75" spans="2:16" ht="11.25">
      <c r="B75" s="5"/>
      <c r="C75" s="5"/>
      <c r="D75" s="5"/>
      <c r="O75" s="5"/>
      <c r="P75" s="5"/>
    </row>
    <row r="76" spans="2:16" ht="11.25">
      <c r="B76" s="5"/>
      <c r="C76" s="5"/>
      <c r="D76" s="5"/>
      <c r="O76" s="5"/>
      <c r="P76" s="5"/>
    </row>
    <row r="77" spans="2:16" ht="11.25">
      <c r="B77" s="5"/>
      <c r="C77" s="5"/>
      <c r="D77" s="5"/>
      <c r="O77" s="5"/>
      <c r="P77" s="5"/>
    </row>
    <row r="78" spans="2:16" ht="11.25">
      <c r="B78" s="5"/>
      <c r="C78" s="5"/>
      <c r="D78" s="5"/>
      <c r="O78" s="5"/>
      <c r="P78" s="5"/>
    </row>
    <row r="79" spans="2:16" ht="11.25">
      <c r="B79" s="5"/>
      <c r="C79" s="5"/>
      <c r="D79" s="5"/>
      <c r="O79" s="5"/>
      <c r="P79" s="5"/>
    </row>
    <row r="80" spans="2:16" ht="11.25">
      <c r="B80" s="5"/>
      <c r="C80" s="5"/>
      <c r="D80" s="5"/>
      <c r="O80" s="5"/>
      <c r="P80" s="5"/>
    </row>
    <row r="81" spans="2:16" ht="11.25">
      <c r="B81" s="5"/>
      <c r="C81" s="5"/>
      <c r="D81" s="5"/>
      <c r="O81" s="5"/>
      <c r="P81" s="5"/>
    </row>
    <row r="82" spans="2:16" ht="11.25">
      <c r="B82" s="5"/>
      <c r="C82" s="5"/>
      <c r="D82" s="5"/>
      <c r="O82" s="5"/>
      <c r="P82" s="5"/>
    </row>
    <row r="83" spans="2:16" ht="11.25">
      <c r="B83" s="5"/>
      <c r="C83" s="5"/>
      <c r="D83" s="5"/>
      <c r="O83" s="5"/>
      <c r="P83" s="5"/>
    </row>
    <row r="84" spans="2:16" ht="11.25">
      <c r="B84" s="5"/>
      <c r="C84" s="5"/>
      <c r="D84" s="5"/>
      <c r="O84" s="5"/>
      <c r="P84" s="5"/>
    </row>
    <row r="85" spans="2:16" ht="11.25">
      <c r="B85" s="5"/>
      <c r="C85" s="5"/>
      <c r="D85" s="5"/>
      <c r="O85" s="5"/>
      <c r="P85" s="5"/>
    </row>
    <row r="86" spans="2:16" ht="11.25">
      <c r="B86" s="5"/>
      <c r="C86" s="5"/>
      <c r="D86" s="5"/>
      <c r="O86" s="5"/>
      <c r="P86" s="5"/>
    </row>
    <row r="87" spans="2:16" ht="11.25">
      <c r="B87" s="5"/>
      <c r="C87" s="5"/>
      <c r="D87" s="5"/>
      <c r="O87" s="5"/>
      <c r="P87" s="5"/>
    </row>
    <row r="88" spans="2:16" ht="11.25">
      <c r="B88" s="5"/>
      <c r="C88" s="5"/>
      <c r="D88" s="5"/>
      <c r="O88" s="5"/>
      <c r="P88" s="5"/>
    </row>
    <row r="89" spans="2:16" ht="11.25">
      <c r="B89" s="5"/>
      <c r="C89" s="5"/>
      <c r="D89" s="5"/>
      <c r="O89" s="5"/>
      <c r="P89" s="5"/>
    </row>
    <row r="90" spans="2:16" ht="11.25">
      <c r="B90" s="5"/>
      <c r="C90" s="5"/>
      <c r="D90" s="5"/>
      <c r="O90" s="5"/>
      <c r="P90" s="5"/>
    </row>
    <row r="91" spans="2:16" ht="11.25">
      <c r="B91" s="5"/>
      <c r="C91" s="5"/>
      <c r="D91" s="5"/>
      <c r="O91" s="5"/>
      <c r="P91" s="5"/>
    </row>
    <row r="92" spans="2:16" ht="11.25">
      <c r="B92" s="5"/>
      <c r="C92" s="5"/>
      <c r="D92" s="5"/>
      <c r="O92" s="5"/>
      <c r="P92" s="5"/>
    </row>
    <row r="93" spans="2:16" ht="11.25">
      <c r="B93" s="5"/>
      <c r="C93" s="5"/>
      <c r="D93" s="5"/>
      <c r="O93" s="5"/>
      <c r="P93" s="5"/>
    </row>
    <row r="94" spans="2:16" ht="11.25">
      <c r="B94" s="5"/>
      <c r="C94" s="5"/>
      <c r="D94" s="5"/>
      <c r="O94" s="5"/>
      <c r="P94" s="5"/>
    </row>
    <row r="95" spans="2:16" ht="11.25">
      <c r="B95" s="5"/>
      <c r="C95" s="5"/>
      <c r="D95" s="5"/>
      <c r="O95" s="5"/>
      <c r="P95" s="5"/>
    </row>
    <row r="96" spans="2:16" ht="11.25">
      <c r="B96" s="5"/>
      <c r="C96" s="5"/>
      <c r="D96" s="5"/>
      <c r="O96" s="5"/>
      <c r="P96" s="5"/>
    </row>
    <row r="97" spans="2:16" ht="11.25">
      <c r="B97" s="5"/>
      <c r="C97" s="5"/>
      <c r="D97" s="5"/>
      <c r="O97" s="5"/>
      <c r="P97" s="5"/>
    </row>
    <row r="98" spans="2:16" ht="11.25">
      <c r="B98" s="5"/>
      <c r="C98" s="5"/>
      <c r="D98" s="5"/>
      <c r="O98" s="5"/>
      <c r="P98" s="5"/>
    </row>
    <row r="99" spans="2:16" ht="11.25">
      <c r="B99" s="5"/>
      <c r="C99" s="5"/>
      <c r="D99" s="5"/>
      <c r="O99" s="5"/>
      <c r="P99" s="5"/>
    </row>
    <row r="100" spans="2:16" ht="11.25">
      <c r="B100" s="5"/>
      <c r="C100" s="5"/>
      <c r="D100" s="5"/>
      <c r="O100" s="5"/>
      <c r="P100" s="5"/>
    </row>
    <row r="101" spans="2:16" ht="11.25">
      <c r="B101" s="5"/>
      <c r="C101" s="5"/>
      <c r="D101" s="5"/>
      <c r="O101" s="5"/>
      <c r="P101" s="5"/>
    </row>
    <row r="102" spans="2:16" ht="11.25">
      <c r="B102" s="5"/>
      <c r="C102" s="5"/>
      <c r="D102" s="5"/>
      <c r="O102" s="5"/>
      <c r="P102" s="5"/>
    </row>
    <row r="103" spans="2:16" ht="11.25">
      <c r="B103" s="5"/>
      <c r="C103" s="5"/>
      <c r="D103" s="5"/>
      <c r="O103" s="5"/>
      <c r="P103" s="5"/>
    </row>
    <row r="104" spans="2:16" ht="11.25">
      <c r="B104" s="5"/>
      <c r="C104" s="5"/>
      <c r="D104" s="5"/>
      <c r="O104" s="5"/>
      <c r="P104" s="5"/>
    </row>
    <row r="105" spans="2:16" ht="11.25">
      <c r="B105" s="5"/>
      <c r="C105" s="5"/>
      <c r="D105" s="5"/>
      <c r="O105" s="5"/>
      <c r="P105" s="5"/>
    </row>
    <row r="106" spans="2:16" ht="11.25">
      <c r="B106" s="5"/>
      <c r="C106" s="5"/>
      <c r="D106" s="5"/>
      <c r="O106" s="5"/>
      <c r="P106" s="5"/>
    </row>
    <row r="107" spans="2:16" ht="11.25">
      <c r="B107" s="5"/>
      <c r="C107" s="5"/>
      <c r="D107" s="5"/>
      <c r="O107" s="5"/>
      <c r="P107" s="5"/>
    </row>
    <row r="108" spans="2:16" ht="11.25">
      <c r="B108" s="5"/>
      <c r="C108" s="5"/>
      <c r="D108" s="5"/>
      <c r="O108" s="5"/>
      <c r="P108" s="5"/>
    </row>
    <row r="109" spans="2:16" ht="11.25">
      <c r="B109" s="5"/>
      <c r="C109" s="5"/>
      <c r="D109" s="5"/>
      <c r="O109" s="5"/>
      <c r="P109" s="5"/>
    </row>
    <row r="110" spans="2:16" ht="11.25">
      <c r="B110" s="5"/>
      <c r="C110" s="5"/>
      <c r="D110" s="5"/>
      <c r="O110" s="5"/>
      <c r="P110" s="5"/>
    </row>
    <row r="111" spans="2:16" ht="11.25">
      <c r="B111" s="5"/>
      <c r="C111" s="5"/>
      <c r="D111" s="5"/>
      <c r="O111" s="5"/>
      <c r="P111" s="5"/>
    </row>
    <row r="112" spans="2:16" ht="11.25">
      <c r="B112" s="5"/>
      <c r="C112" s="5"/>
      <c r="D112" s="5"/>
      <c r="O112" s="5"/>
      <c r="P112" s="5"/>
    </row>
    <row r="113" spans="2:16" ht="11.25">
      <c r="B113" s="5"/>
      <c r="C113" s="5"/>
      <c r="D113" s="5"/>
      <c r="O113" s="5"/>
      <c r="P113" s="5"/>
    </row>
    <row r="114" spans="2:16" ht="11.25">
      <c r="B114" s="5"/>
      <c r="C114" s="5"/>
      <c r="D114" s="5"/>
      <c r="O114" s="5"/>
      <c r="P114" s="5"/>
    </row>
    <row r="115" spans="2:16" ht="11.25">
      <c r="B115" s="5"/>
      <c r="C115" s="5"/>
      <c r="D115" s="5"/>
      <c r="O115" s="5"/>
      <c r="P115" s="5"/>
    </row>
    <row r="116" spans="2:16" ht="11.25">
      <c r="B116" s="5"/>
      <c r="C116" s="5"/>
      <c r="D116" s="5"/>
      <c r="O116" s="5"/>
      <c r="P116" s="5"/>
    </row>
    <row r="117" spans="2:16" ht="11.25">
      <c r="B117" s="5"/>
      <c r="C117" s="5"/>
      <c r="D117" s="5"/>
      <c r="O117" s="5"/>
      <c r="P117" s="5"/>
    </row>
    <row r="118" spans="2:16" ht="11.25">
      <c r="B118" s="5"/>
      <c r="C118" s="5"/>
      <c r="D118" s="5"/>
      <c r="O118" s="5"/>
      <c r="P118" s="5"/>
    </row>
    <row r="119" spans="2:16" ht="11.25">
      <c r="B119" s="5"/>
      <c r="C119" s="5"/>
      <c r="D119" s="5"/>
      <c r="O119" s="5"/>
      <c r="P119" s="5"/>
    </row>
    <row r="120" spans="2:16" ht="11.25">
      <c r="B120" s="5"/>
      <c r="C120" s="5"/>
      <c r="D120" s="5"/>
      <c r="O120" s="5"/>
      <c r="P120" s="5"/>
    </row>
    <row r="121" spans="2:16" ht="11.25">
      <c r="B121" s="5"/>
      <c r="C121" s="5"/>
      <c r="D121" s="5"/>
      <c r="O121" s="5"/>
      <c r="P121" s="5"/>
    </row>
    <row r="122" spans="2:16" ht="11.25">
      <c r="B122" s="5"/>
      <c r="C122" s="5"/>
      <c r="D122" s="5"/>
      <c r="O122" s="5"/>
      <c r="P122" s="5"/>
    </row>
    <row r="123" spans="2:16" ht="11.25">
      <c r="B123" s="5"/>
      <c r="C123" s="5"/>
      <c r="D123" s="5"/>
      <c r="O123" s="5"/>
      <c r="P123" s="5"/>
    </row>
    <row r="124" spans="2:16" ht="11.25">
      <c r="B124" s="5"/>
      <c r="C124" s="5"/>
      <c r="D124" s="5"/>
      <c r="O124" s="5"/>
      <c r="P124" s="5"/>
    </row>
    <row r="125" spans="2:16" ht="11.25">
      <c r="B125" s="5"/>
      <c r="C125" s="5"/>
      <c r="D125" s="5"/>
      <c r="O125" s="5"/>
      <c r="P125" s="5"/>
    </row>
    <row r="126" spans="2:16" ht="11.25">
      <c r="B126" s="5"/>
      <c r="C126" s="5"/>
      <c r="D126" s="5"/>
      <c r="O126" s="5"/>
      <c r="P126" s="5"/>
    </row>
    <row r="127" spans="2:16" ht="11.25">
      <c r="B127" s="5"/>
      <c r="C127" s="5"/>
      <c r="D127" s="5"/>
      <c r="O127" s="5"/>
      <c r="P127" s="5"/>
    </row>
    <row r="128" spans="2:16" ht="11.25">
      <c r="B128" s="5"/>
      <c r="C128" s="5"/>
      <c r="D128" s="5"/>
      <c r="O128" s="5"/>
      <c r="P128" s="5"/>
    </row>
    <row r="129" spans="2:16" ht="11.25">
      <c r="B129" s="5"/>
      <c r="C129" s="5"/>
      <c r="D129" s="5"/>
      <c r="O129" s="5"/>
      <c r="P129" s="5"/>
    </row>
    <row r="130" spans="2:16" ht="11.25">
      <c r="B130" s="5"/>
      <c r="C130" s="5"/>
      <c r="D130" s="5"/>
      <c r="O130" s="5"/>
      <c r="P130" s="5"/>
    </row>
    <row r="131" spans="2:16" ht="11.25">
      <c r="B131" s="5"/>
      <c r="C131" s="5"/>
      <c r="D131" s="5"/>
      <c r="O131" s="5"/>
      <c r="P131" s="5"/>
    </row>
    <row r="132" spans="2:16" ht="11.25">
      <c r="B132" s="5"/>
      <c r="C132" s="5"/>
      <c r="D132" s="5"/>
      <c r="O132" s="5"/>
      <c r="P132" s="5"/>
    </row>
    <row r="133" spans="2:16" ht="11.25">
      <c r="B133" s="5"/>
      <c r="C133" s="5"/>
      <c r="D133" s="5"/>
      <c r="O133" s="5"/>
      <c r="P133" s="5"/>
    </row>
    <row r="134" spans="2:16" ht="11.25">
      <c r="B134" s="5"/>
      <c r="C134" s="5"/>
      <c r="D134" s="5"/>
      <c r="O134" s="5"/>
      <c r="P134" s="5"/>
    </row>
    <row r="135" spans="2:16" ht="11.25">
      <c r="B135" s="5"/>
      <c r="C135" s="5"/>
      <c r="D135" s="5"/>
      <c r="O135" s="5"/>
      <c r="P135" s="5"/>
    </row>
    <row r="136" spans="2:16" ht="11.25">
      <c r="B136" s="5"/>
      <c r="C136" s="5"/>
      <c r="D136" s="5"/>
      <c r="O136" s="5"/>
      <c r="P136" s="5"/>
    </row>
  </sheetData>
  <sheetProtection password="C7BC" sheet="1" objects="1" scenarios="1"/>
  <mergeCells count="64">
    <mergeCell ref="H39:I39"/>
    <mergeCell ref="G11:H11"/>
    <mergeCell ref="G12:H12"/>
    <mergeCell ref="D11:E11"/>
    <mergeCell ref="D12:E12"/>
    <mergeCell ref="F29:G29"/>
    <mergeCell ref="F30:G30"/>
    <mergeCell ref="F31:G31"/>
    <mergeCell ref="C32:D32"/>
    <mergeCell ref="F32:G32"/>
    <mergeCell ref="M48:N48"/>
    <mergeCell ref="E49:F49"/>
    <mergeCell ref="G49:H49"/>
    <mergeCell ref="D5:H5"/>
    <mergeCell ref="D6:H6"/>
    <mergeCell ref="D7:O7"/>
    <mergeCell ref="K5:O5"/>
    <mergeCell ref="K6:O6"/>
    <mergeCell ref="C38:F38"/>
    <mergeCell ref="C36:D36"/>
    <mergeCell ref="G52:H52"/>
    <mergeCell ref="I52:J52"/>
    <mergeCell ref="K52:L52"/>
    <mergeCell ref="D9:H9"/>
    <mergeCell ref="J9:L9"/>
    <mergeCell ref="K51:L51"/>
    <mergeCell ref="C52:D52"/>
    <mergeCell ref="K47:L47"/>
    <mergeCell ref="K48:L48"/>
    <mergeCell ref="H38:I38"/>
    <mergeCell ref="M52:N52"/>
    <mergeCell ref="K49:L49"/>
    <mergeCell ref="M49:N49"/>
    <mergeCell ref="E50:F50"/>
    <mergeCell ref="G50:H50"/>
    <mergeCell ref="I50:J50"/>
    <mergeCell ref="K50:L50"/>
    <mergeCell ref="M50:N50"/>
    <mergeCell ref="I51:J51"/>
    <mergeCell ref="E52:F52"/>
    <mergeCell ref="C48:D48"/>
    <mergeCell ref="C49:D49"/>
    <mergeCell ref="C50:D50"/>
    <mergeCell ref="C51:D51"/>
    <mergeCell ref="M46:N46"/>
    <mergeCell ref="K46:L46"/>
    <mergeCell ref="I49:J49"/>
    <mergeCell ref="E51:F51"/>
    <mergeCell ref="G51:H51"/>
    <mergeCell ref="E48:F48"/>
    <mergeCell ref="G48:H48"/>
    <mergeCell ref="I48:J48"/>
    <mergeCell ref="M51:N51"/>
    <mergeCell ref="M47:N47"/>
    <mergeCell ref="E46:F46"/>
    <mergeCell ref="C46:D46"/>
    <mergeCell ref="C47:D47"/>
    <mergeCell ref="I44:J44"/>
    <mergeCell ref="E45:H45"/>
    <mergeCell ref="G46:H46"/>
    <mergeCell ref="I46:J46"/>
    <mergeCell ref="E47:F47"/>
    <mergeCell ref="G47:H47"/>
    <mergeCell ref="I47:J47"/>
  </mergeCells>
  <printOptions horizontalCentered="1" verticalCentered="1"/>
  <pageMargins left="0.2362" right="0.2362" top="0.236220472440945" bottom="0.236220472440945" header="0" footer="0"/>
  <pageSetup horizontalDpi="600" verticalDpi="600" orientation="portrait" paperSize="9" scale="9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Leino</dc:creator>
  <cp:keywords/>
  <dc:description/>
  <cp:lastModifiedBy>Markku Heikkilä</cp:lastModifiedBy>
  <cp:lastPrinted>2001-02-21T13:44:25Z</cp:lastPrinted>
  <dcterms:created xsi:type="dcterms:W3CDTF">1997-12-29T14:49:43Z</dcterms:created>
  <dcterms:modified xsi:type="dcterms:W3CDTF">2001-02-21T13:48:25Z</dcterms:modified>
  <cp:category/>
  <cp:version/>
  <cp:contentType/>
  <cp:contentStatus/>
</cp:coreProperties>
</file>