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7170" activeTab="0"/>
  </bookViews>
  <sheets>
    <sheet name="Budget" sheetId="1" r:id="rId1"/>
    <sheet name="Budget Prep Notes" sheetId="2" r:id="rId2"/>
    <sheet name="Budget Sample" sheetId="3" r:id="rId3"/>
  </sheets>
  <definedNames/>
  <calcPr fullCalcOnLoad="1"/>
</workbook>
</file>

<file path=xl/sharedStrings.xml><?xml version="1.0" encoding="utf-8"?>
<sst xmlns="http://schemas.openxmlformats.org/spreadsheetml/2006/main" count="82" uniqueCount="60">
  <si>
    <t>Item</t>
  </si>
  <si>
    <t>Amount</t>
  </si>
  <si>
    <t>TOTAL DIRECT COST</t>
  </si>
  <si>
    <t>sum items listed above</t>
  </si>
  <si>
    <t>Effective 10/1/07 - 9/30/08</t>
  </si>
  <si>
    <t>GSR V</t>
  </si>
  <si>
    <t>GSR I</t>
  </si>
  <si>
    <t>GSR II</t>
  </si>
  <si>
    <t>GSR III</t>
  </si>
  <si>
    <t>GSR IV</t>
  </si>
  <si>
    <t>Use 1.3% academic year; 3.0% summer.</t>
  </si>
  <si>
    <t>Tuition</t>
  </si>
  <si>
    <t>Other Costs</t>
  </si>
  <si>
    <t xml:space="preserve">UTC allows up to $1,500 for each grant to cover conference travel and/or supplies and expenses. </t>
  </si>
  <si>
    <t>Resident</t>
  </si>
  <si>
    <t>List purpose of travel and destination.</t>
  </si>
  <si>
    <t>Supplies, Expense &amp; Travel</t>
  </si>
  <si>
    <t>July 1, 2007 - June 30, 2008</t>
  </si>
  <si>
    <t>Description</t>
  </si>
  <si>
    <t xml:space="preserve">  Monthly rates listed below are @ 100%. </t>
  </si>
  <si>
    <t>See "Budget Prep Notes" tab for salary, benefit and tuition rate information.</t>
  </si>
  <si>
    <t>Nonresident Tuition</t>
  </si>
  <si>
    <t xml:space="preserve">  Maximum for Academic Year is 50% and Summer is 100%.</t>
  </si>
  <si>
    <t>Academic Year @ 1.3%</t>
  </si>
  <si>
    <t>Summer Months @ 3%</t>
  </si>
  <si>
    <t>Nonresident Fees</t>
  </si>
  <si>
    <t>Miscellaneous Supplies</t>
  </si>
  <si>
    <t>Travel to NHA Conference</t>
  </si>
  <si>
    <t xml:space="preserve">  includes hotel, airfare, registration &amp; per diem</t>
  </si>
  <si>
    <t>Resident Fees</t>
  </si>
  <si>
    <t>John Doe, GSR III @ $3,137/month @ 50%</t>
  </si>
  <si>
    <t>See "Budget Sample" tab for an example</t>
  </si>
  <si>
    <t>Faculty Salary (1)</t>
  </si>
  <si>
    <t>Student Salary Information</t>
  </si>
  <si>
    <t>Faculty Salary Information</t>
  </si>
  <si>
    <t>Faculty Benefits  (2)</t>
  </si>
  <si>
    <t>Student Salary - Academic Year  (3)</t>
  </si>
  <si>
    <t>Student Salary - Summer Months  (3)</t>
  </si>
  <si>
    <t>Student Benefits (4)</t>
  </si>
  <si>
    <t>Education Fees (5)</t>
  </si>
  <si>
    <t>Supplies; Expenses; Travel (6)</t>
  </si>
  <si>
    <t>Other (justify) (7)</t>
  </si>
  <si>
    <t>Faculty Benefits</t>
  </si>
  <si>
    <t>Student Benefit Rates</t>
  </si>
  <si>
    <t>Please list title, % of time.</t>
  </si>
  <si>
    <t>Please list title, % of time during academic year and summer months.</t>
  </si>
  <si>
    <t>Use actual benefit rate.</t>
  </si>
  <si>
    <t>Faculty Benefits (2)</t>
  </si>
  <si>
    <t>Professor X @ $8,250/month @ 1 month</t>
  </si>
  <si>
    <t>Professor X @ 30%</t>
  </si>
  <si>
    <t>Survey Costs (see attached)</t>
  </si>
  <si>
    <t>John Doe, GSR III @ $3,075/month @ 100%</t>
  </si>
  <si>
    <t>STC RESEARCH PROPOSAL BUDGET TEMPLATE</t>
  </si>
  <si>
    <t>STC RESEARCH PROPOSAL BUDGET SAMPLE</t>
  </si>
  <si>
    <t>October 1, 2008 - September 30, 2009</t>
  </si>
  <si>
    <t>Effective 10/1/08 - 9/30/09</t>
  </si>
  <si>
    <r>
      <t>AY 08-09 Fees (</t>
    </r>
    <r>
      <rPr>
        <i/>
        <u val="single"/>
        <sz val="9"/>
        <rFont val="Arial"/>
        <family val="2"/>
      </rPr>
      <t>includes 25% campus buy-down)</t>
    </r>
  </si>
  <si>
    <t>Non-resident, advanced to candidacy</t>
  </si>
  <si>
    <t>International travel must be approved by USDOT in advance of travel.</t>
  </si>
  <si>
    <t>Extraordinary expenses such as survey costs should be listed and justified.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</si>
</sst>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&quot;$&quot;#,##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5" fillId="0" borderId="0" xfId="42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42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1"/>
  <sheetViews>
    <sheetView tabSelected="1" zoomScale="80" zoomScaleNormal="80" zoomScalePageLayoutView="0" workbookViewId="0" topLeftCell="A1">
      <selection activeCell="K24" sqref="K24"/>
    </sheetView>
  </sheetViews>
  <sheetFormatPr defaultColWidth="9.140625" defaultRowHeight="12.75"/>
  <cols>
    <col min="2" max="2" width="33.00390625" style="0" customWidth="1"/>
    <col min="3" max="3" width="37.421875" style="0" customWidth="1"/>
    <col min="4" max="4" width="16.57421875" style="0" customWidth="1"/>
  </cols>
  <sheetData>
    <row r="2" spans="2:4" ht="12.75">
      <c r="B2" s="22" t="s">
        <v>52</v>
      </c>
      <c r="C2" s="23"/>
      <c r="D2" s="23"/>
    </row>
    <row r="3" spans="2:4" ht="12.75">
      <c r="B3" s="22" t="s">
        <v>54</v>
      </c>
      <c r="C3" s="23"/>
      <c r="D3" s="23"/>
    </row>
    <row r="6" spans="2:4" ht="12.75">
      <c r="B6" s="1" t="s">
        <v>0</v>
      </c>
      <c r="C6" s="1" t="s">
        <v>18</v>
      </c>
      <c r="D6" s="4" t="s">
        <v>1</v>
      </c>
    </row>
    <row r="7" spans="2:4" ht="12.75">
      <c r="B7" s="1"/>
      <c r="C7" s="1"/>
      <c r="D7" s="1"/>
    </row>
    <row r="8" spans="2:4" ht="12.75">
      <c r="B8" t="s">
        <v>32</v>
      </c>
      <c r="D8" s="5">
        <v>0</v>
      </c>
    </row>
    <row r="9" ht="12.75">
      <c r="D9" s="5"/>
    </row>
    <row r="10" spans="2:4" ht="12.75">
      <c r="B10" t="s">
        <v>35</v>
      </c>
      <c r="D10" s="5">
        <v>0</v>
      </c>
    </row>
    <row r="11" ht="12.75">
      <c r="D11" s="5"/>
    </row>
    <row r="12" spans="2:4" ht="12.75">
      <c r="B12" t="s">
        <v>36</v>
      </c>
      <c r="D12" s="5">
        <v>0</v>
      </c>
    </row>
    <row r="13" ht="12.75">
      <c r="D13" s="5"/>
    </row>
    <row r="14" spans="2:4" ht="12.75">
      <c r="B14" t="s">
        <v>37</v>
      </c>
      <c r="D14" s="5">
        <v>0</v>
      </c>
    </row>
    <row r="15" ht="12.75">
      <c r="D15" s="5"/>
    </row>
    <row r="16" spans="2:4" ht="12.75">
      <c r="B16" t="s">
        <v>38</v>
      </c>
      <c r="C16" t="s">
        <v>23</v>
      </c>
      <c r="D16" s="5">
        <f>D12*0.013</f>
        <v>0</v>
      </c>
    </row>
    <row r="17" ht="12.75">
      <c r="D17" s="5"/>
    </row>
    <row r="18" spans="2:4" ht="12.75">
      <c r="B18" t="s">
        <v>38</v>
      </c>
      <c r="C18" t="s">
        <v>24</v>
      </c>
      <c r="D18" s="5">
        <f>D14*0.03</f>
        <v>0</v>
      </c>
    </row>
    <row r="19" ht="12.75">
      <c r="D19" s="5"/>
    </row>
    <row r="20" spans="2:4" ht="12.75">
      <c r="B20" t="s">
        <v>39</v>
      </c>
      <c r="D20" s="5">
        <v>0</v>
      </c>
    </row>
    <row r="21" ht="12.75">
      <c r="D21" s="5"/>
    </row>
    <row r="22" spans="2:4" ht="12.75">
      <c r="B22" t="s">
        <v>40</v>
      </c>
      <c r="D22" s="5">
        <v>0</v>
      </c>
    </row>
    <row r="23" ht="12.75">
      <c r="D23" s="5"/>
    </row>
    <row r="24" spans="2:4" ht="12.75">
      <c r="B24" t="s">
        <v>41</v>
      </c>
      <c r="D24" s="5">
        <v>0</v>
      </c>
    </row>
    <row r="25" ht="12.75">
      <c r="D25" s="5"/>
    </row>
    <row r="26" spans="2:4" ht="12.75">
      <c r="B26" s="1" t="s">
        <v>2</v>
      </c>
      <c r="C26" s="19" t="s">
        <v>3</v>
      </c>
      <c r="D26" s="7">
        <f>SUM(D12:D24)</f>
        <v>0</v>
      </c>
    </row>
    <row r="29" spans="2:4" ht="12.75">
      <c r="B29" s="24" t="s">
        <v>20</v>
      </c>
      <c r="C29" s="25"/>
      <c r="D29" s="25"/>
    </row>
    <row r="30" spans="2:4" ht="12.75">
      <c r="B30" s="20"/>
      <c r="C30" s="21"/>
      <c r="D30" s="21"/>
    </row>
    <row r="31" spans="2:4" ht="12.75">
      <c r="B31" s="26" t="s">
        <v>31</v>
      </c>
      <c r="C31" s="27"/>
      <c r="D31" s="27"/>
    </row>
  </sheetData>
  <sheetProtection/>
  <mergeCells count="4">
    <mergeCell ref="B2:D2"/>
    <mergeCell ref="B3:D3"/>
    <mergeCell ref="B29:D29"/>
    <mergeCell ref="B31:D31"/>
  </mergeCells>
  <printOptions horizontalCentered="1"/>
  <pageMargins left="0.17" right="0.23" top="0.8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45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3.00390625" style="6" customWidth="1"/>
    <col min="2" max="2" width="21.28125" style="0" customWidth="1"/>
    <col min="3" max="4" width="9.8515625" style="0" customWidth="1"/>
  </cols>
  <sheetData>
    <row r="1" spans="1:2" s="2" customFormat="1" ht="12">
      <c r="A1" s="13">
        <v>1</v>
      </c>
      <c r="B1" s="9" t="s">
        <v>34</v>
      </c>
    </row>
    <row r="2" spans="1:2" s="2" customFormat="1" ht="12">
      <c r="A2" s="13"/>
      <c r="B2" s="11" t="s">
        <v>44</v>
      </c>
    </row>
    <row r="3" spans="1:2" s="2" customFormat="1" ht="12">
      <c r="A3" s="13"/>
      <c r="B3" s="12"/>
    </row>
    <row r="4" spans="1:2" s="2" customFormat="1" ht="12">
      <c r="A4" s="13">
        <v>2</v>
      </c>
      <c r="B4" s="9" t="s">
        <v>42</v>
      </c>
    </row>
    <row r="5" spans="1:4" s="2" customFormat="1" ht="12">
      <c r="A5" s="13"/>
      <c r="B5" s="28" t="s">
        <v>46</v>
      </c>
      <c r="C5" s="28"/>
      <c r="D5" s="28"/>
    </row>
    <row r="6" spans="1:2" s="2" customFormat="1" ht="12">
      <c r="A6" s="13"/>
      <c r="B6" s="12"/>
    </row>
    <row r="7" spans="1:2" s="2" customFormat="1" ht="12">
      <c r="A7" s="13">
        <v>3</v>
      </c>
      <c r="B7" s="9" t="s">
        <v>33</v>
      </c>
    </row>
    <row r="8" spans="1:2" s="2" customFormat="1" ht="12">
      <c r="A8" s="13"/>
      <c r="B8" s="11" t="s">
        <v>45</v>
      </c>
    </row>
    <row r="9" spans="1:2" s="2" customFormat="1" ht="12">
      <c r="A9" s="13"/>
      <c r="B9" s="12" t="s">
        <v>22</v>
      </c>
    </row>
    <row r="10" spans="1:2" s="2" customFormat="1" ht="12">
      <c r="A10" s="13"/>
      <c r="B10" s="12" t="s">
        <v>19</v>
      </c>
    </row>
    <row r="11" spans="1:2" s="2" customFormat="1" ht="12">
      <c r="A11" s="13"/>
      <c r="B11" s="12"/>
    </row>
    <row r="12" spans="1:2" s="2" customFormat="1" ht="12">
      <c r="A12" s="13"/>
      <c r="B12" s="18" t="s">
        <v>4</v>
      </c>
    </row>
    <row r="13" spans="1:3" s="2" customFormat="1" ht="12">
      <c r="A13" s="13"/>
      <c r="B13" s="2" t="s">
        <v>6</v>
      </c>
      <c r="C13" s="10">
        <v>2702</v>
      </c>
    </row>
    <row r="14" spans="1:3" s="2" customFormat="1" ht="12">
      <c r="A14" s="13"/>
      <c r="B14" s="2" t="s">
        <v>7</v>
      </c>
      <c r="C14" s="10">
        <v>2912</v>
      </c>
    </row>
    <row r="15" spans="1:3" s="2" customFormat="1" ht="12">
      <c r="A15" s="13"/>
      <c r="B15" s="2" t="s">
        <v>8</v>
      </c>
      <c r="C15" s="10">
        <v>3229</v>
      </c>
    </row>
    <row r="16" spans="1:3" s="2" customFormat="1" ht="12">
      <c r="A16" s="13"/>
      <c r="B16" s="2" t="s">
        <v>9</v>
      </c>
      <c r="C16" s="10">
        <v>3488</v>
      </c>
    </row>
    <row r="17" spans="1:3" s="2" customFormat="1" ht="12">
      <c r="A17" s="13"/>
      <c r="B17" s="2" t="s">
        <v>5</v>
      </c>
      <c r="C17" s="10">
        <v>3720</v>
      </c>
    </row>
    <row r="18" s="2" customFormat="1" ht="12">
      <c r="A18" s="13"/>
    </row>
    <row r="19" spans="1:2" s="2" customFormat="1" ht="12">
      <c r="A19" s="13"/>
      <c r="B19" s="18" t="s">
        <v>55</v>
      </c>
    </row>
    <row r="20" spans="1:3" s="2" customFormat="1" ht="12">
      <c r="A20" s="13"/>
      <c r="B20" s="2" t="s">
        <v>6</v>
      </c>
      <c r="C20" s="10">
        <v>2837.1</v>
      </c>
    </row>
    <row r="21" spans="1:3" s="2" customFormat="1" ht="12">
      <c r="A21" s="13"/>
      <c r="B21" s="2" t="s">
        <v>7</v>
      </c>
      <c r="C21" s="10">
        <v>3057.6</v>
      </c>
    </row>
    <row r="22" spans="1:3" s="2" customFormat="1" ht="12">
      <c r="A22" s="13"/>
      <c r="B22" s="2" t="s">
        <v>8</v>
      </c>
      <c r="C22" s="10">
        <v>3390.45</v>
      </c>
    </row>
    <row r="23" spans="1:3" s="2" customFormat="1" ht="12">
      <c r="A23" s="13"/>
      <c r="B23" s="2" t="s">
        <v>9</v>
      </c>
      <c r="C23" s="10">
        <v>3662.4</v>
      </c>
    </row>
    <row r="24" spans="1:3" s="2" customFormat="1" ht="12">
      <c r="A24" s="13"/>
      <c r="B24" s="2" t="s">
        <v>5</v>
      </c>
      <c r="C24" s="10">
        <v>3906</v>
      </c>
    </row>
    <row r="25" s="2" customFormat="1" ht="12">
      <c r="A25" s="13"/>
    </row>
    <row r="26" s="2" customFormat="1" ht="12">
      <c r="A26" s="13"/>
    </row>
    <row r="27" spans="1:2" s="9" customFormat="1" ht="12">
      <c r="A27" s="13">
        <v>4</v>
      </c>
      <c r="B27" s="9" t="s">
        <v>43</v>
      </c>
    </row>
    <row r="28" spans="1:4" s="2" customFormat="1" ht="12">
      <c r="A28" s="13"/>
      <c r="B28" s="28" t="s">
        <v>10</v>
      </c>
      <c r="C28" s="28"/>
      <c r="D28" s="28"/>
    </row>
    <row r="29" spans="1:4" s="2" customFormat="1" ht="12">
      <c r="A29" s="13"/>
      <c r="B29" s="3"/>
      <c r="C29" s="3"/>
      <c r="D29" s="3"/>
    </row>
    <row r="30" spans="1:4" s="2" customFormat="1" ht="12">
      <c r="A30" s="13"/>
      <c r="B30" s="3"/>
      <c r="C30" s="3"/>
      <c r="D30" s="3"/>
    </row>
    <row r="31" spans="1:4" s="2" customFormat="1" ht="12">
      <c r="A31" s="13">
        <v>5</v>
      </c>
      <c r="B31" s="9" t="s">
        <v>11</v>
      </c>
      <c r="C31" s="3"/>
      <c r="D31" s="3"/>
    </row>
    <row r="32" spans="1:4" s="11" customFormat="1" ht="12">
      <c r="A32" s="14"/>
      <c r="C32" s="16"/>
      <c r="D32" s="16"/>
    </row>
    <row r="33" spans="1:4" s="2" customFormat="1" ht="12">
      <c r="A33" s="13"/>
      <c r="B33" s="18" t="s">
        <v>56</v>
      </c>
      <c r="C33" s="3"/>
      <c r="D33" s="3"/>
    </row>
    <row r="34" spans="1:4" s="2" customFormat="1" ht="12">
      <c r="A34" s="13"/>
      <c r="B34" s="2" t="s">
        <v>14</v>
      </c>
      <c r="D34" s="15">
        <f>9651.48*1.1*0.75</f>
        <v>7962.4710000000005</v>
      </c>
    </row>
    <row r="35" spans="1:4" s="2" customFormat="1" ht="12">
      <c r="A35" s="13"/>
      <c r="B35" s="2" t="s">
        <v>25</v>
      </c>
      <c r="D35" s="15">
        <f>9945.48*1.1*0.75</f>
        <v>8205.021</v>
      </c>
    </row>
    <row r="36" spans="1:4" s="2" customFormat="1" ht="12">
      <c r="A36" s="13"/>
      <c r="B36" s="2" t="s">
        <v>21</v>
      </c>
      <c r="D36" s="15">
        <f>14694*1.1*0.75</f>
        <v>12122.550000000001</v>
      </c>
    </row>
    <row r="37" spans="1:4" s="2" customFormat="1" ht="12">
      <c r="A37" s="13"/>
      <c r="B37" s="2" t="s">
        <v>57</v>
      </c>
      <c r="C37" s="15"/>
      <c r="D37" s="15">
        <f>9945.48*1.1</f>
        <v>10940.028</v>
      </c>
    </row>
    <row r="38" s="2" customFormat="1" ht="12">
      <c r="A38" s="13"/>
    </row>
    <row r="39" spans="1:2" s="2" customFormat="1" ht="12">
      <c r="A39" s="13">
        <v>6</v>
      </c>
      <c r="B39" s="9" t="s">
        <v>16</v>
      </c>
    </row>
    <row r="40" spans="1:2" s="2" customFormat="1" ht="12">
      <c r="A40" s="13"/>
      <c r="B40" s="2" t="s">
        <v>13</v>
      </c>
    </row>
    <row r="41" spans="1:2" s="2" customFormat="1" ht="12">
      <c r="A41" s="13"/>
      <c r="B41" s="2" t="s">
        <v>15</v>
      </c>
    </row>
    <row r="42" spans="1:2" s="2" customFormat="1" ht="12">
      <c r="A42" s="13"/>
      <c r="B42" s="2" t="s">
        <v>58</v>
      </c>
    </row>
    <row r="43" s="2" customFormat="1" ht="12">
      <c r="A43" s="13"/>
    </row>
    <row r="44" spans="1:2" s="2" customFormat="1" ht="12">
      <c r="A44" s="13">
        <v>7</v>
      </c>
      <c r="B44" s="9" t="s">
        <v>12</v>
      </c>
    </row>
    <row r="45" spans="1:4" s="2" customFormat="1" ht="12">
      <c r="A45" s="13"/>
      <c r="B45" s="3" t="s">
        <v>59</v>
      </c>
      <c r="C45" s="3"/>
      <c r="D45" s="3"/>
    </row>
  </sheetData>
  <sheetProtection/>
  <mergeCells count="2">
    <mergeCell ref="B28:D28"/>
    <mergeCell ref="B5:D5"/>
  </mergeCells>
  <printOptions/>
  <pageMargins left="0.35" right="0.24" top="1.06" bottom="1" header="0.5" footer="0.5"/>
  <pageSetup horizontalDpi="600" verticalDpi="600" orientation="portrait" r:id="rId1"/>
  <headerFooter alignWithMargins="0">
    <oddHeader>&amp;C&amp;"Arial,Bold"STC Research Proposal Budget
Preparation Notes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3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3.00390625" style="0" customWidth="1"/>
    <col min="2" max="2" width="47.7109375" style="0" customWidth="1"/>
    <col min="3" max="3" width="16.57421875" style="0" customWidth="1"/>
  </cols>
  <sheetData>
    <row r="1" spans="1:3" ht="12.75">
      <c r="A1" s="22" t="s">
        <v>53</v>
      </c>
      <c r="B1" s="23"/>
      <c r="C1" s="23"/>
    </row>
    <row r="2" spans="1:3" ht="12.75">
      <c r="A2" s="22" t="s">
        <v>17</v>
      </c>
      <c r="B2" s="23"/>
      <c r="C2" s="23"/>
    </row>
    <row r="5" spans="1:3" ht="12.75">
      <c r="A5" s="1" t="s">
        <v>0</v>
      </c>
      <c r="B5" s="1" t="s">
        <v>18</v>
      </c>
      <c r="C5" s="4" t="s">
        <v>1</v>
      </c>
    </row>
    <row r="6" spans="1:3" ht="12.75">
      <c r="A6" s="1"/>
      <c r="B6" s="1"/>
      <c r="C6" s="1"/>
    </row>
    <row r="7" spans="1:3" ht="12.75">
      <c r="A7" t="s">
        <v>32</v>
      </c>
      <c r="B7" t="s">
        <v>48</v>
      </c>
      <c r="C7" s="5">
        <f>8250</f>
        <v>8250</v>
      </c>
    </row>
    <row r="8" ht="12.75">
      <c r="C8" s="5"/>
    </row>
    <row r="9" spans="1:3" ht="12.75">
      <c r="A9" t="s">
        <v>47</v>
      </c>
      <c r="B9" t="s">
        <v>49</v>
      </c>
      <c r="C9" s="5">
        <f>C7*0.3</f>
        <v>2475</v>
      </c>
    </row>
    <row r="10" ht="12.75">
      <c r="C10" s="5"/>
    </row>
    <row r="11" spans="1:3" ht="12.75">
      <c r="A11" t="s">
        <v>36</v>
      </c>
      <c r="B11" t="s">
        <v>30</v>
      </c>
      <c r="C11" s="5">
        <f>3137*9*0.5</f>
        <v>14116.5</v>
      </c>
    </row>
    <row r="12" ht="12.75">
      <c r="C12" s="5"/>
    </row>
    <row r="13" spans="1:3" ht="12.75">
      <c r="A13" t="s">
        <v>37</v>
      </c>
      <c r="B13" t="s">
        <v>51</v>
      </c>
      <c r="C13" s="5">
        <f>3075*3</f>
        <v>9225</v>
      </c>
    </row>
    <row r="14" ht="12.75">
      <c r="C14" s="5"/>
    </row>
    <row r="15" spans="1:3" ht="12.75">
      <c r="A15" t="s">
        <v>38</v>
      </c>
      <c r="B15" t="s">
        <v>23</v>
      </c>
      <c r="C15" s="5">
        <f>C11*0.013</f>
        <v>183.5145</v>
      </c>
    </row>
    <row r="16" ht="12.75">
      <c r="C16" s="5"/>
    </row>
    <row r="17" spans="1:3" ht="12.75">
      <c r="A17" t="s">
        <v>38</v>
      </c>
      <c r="B17" t="s">
        <v>24</v>
      </c>
      <c r="C17" s="5">
        <f>C13*0.03</f>
        <v>276.75</v>
      </c>
    </row>
    <row r="18" ht="12.75">
      <c r="C18" s="5"/>
    </row>
    <row r="19" spans="1:3" ht="12.75">
      <c r="A19" t="s">
        <v>39</v>
      </c>
      <c r="B19" t="s">
        <v>29</v>
      </c>
      <c r="C19" s="5">
        <f>9665.5</f>
        <v>9665.5</v>
      </c>
    </row>
    <row r="20" ht="12.75">
      <c r="C20" s="5"/>
    </row>
    <row r="21" spans="1:3" ht="12.75">
      <c r="A21" t="s">
        <v>40</v>
      </c>
      <c r="B21" t="s">
        <v>26</v>
      </c>
      <c r="C21" s="5">
        <v>500</v>
      </c>
    </row>
    <row r="22" spans="2:3" ht="12.75">
      <c r="B22" t="s">
        <v>27</v>
      </c>
      <c r="C22" s="5">
        <v>1250</v>
      </c>
    </row>
    <row r="23" spans="2:3" ht="12.75">
      <c r="B23" s="8" t="s">
        <v>28</v>
      </c>
      <c r="C23" s="5"/>
    </row>
    <row r="24" ht="12.75">
      <c r="C24" s="5"/>
    </row>
    <row r="25" spans="1:3" ht="12.75">
      <c r="A25" t="s">
        <v>41</v>
      </c>
      <c r="B25" t="s">
        <v>50</v>
      </c>
      <c r="C25" s="5">
        <v>10000</v>
      </c>
    </row>
    <row r="26" ht="12.75">
      <c r="C26" s="5"/>
    </row>
    <row r="27" spans="1:3" ht="12.75">
      <c r="A27" s="1" t="s">
        <v>2</v>
      </c>
      <c r="B27" s="19" t="s">
        <v>3</v>
      </c>
      <c r="C27" s="7">
        <f>SUM(C7:C25)</f>
        <v>55942.2645</v>
      </c>
    </row>
    <row r="30" spans="1:3" ht="12.75">
      <c r="A30" s="29" t="s">
        <v>20</v>
      </c>
      <c r="B30" s="30"/>
      <c r="C30" s="30"/>
    </row>
    <row r="31" ht="12.75">
      <c r="A31" s="17"/>
    </row>
  </sheetData>
  <sheetProtection/>
  <mergeCells count="3">
    <mergeCell ref="A1:C1"/>
    <mergeCell ref="A2:C2"/>
    <mergeCell ref="A30:C30"/>
  </mergeCells>
  <printOptions horizontalCentered="1"/>
  <pageMargins left="0.17" right="0.23" top="0.8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handy</dc:creator>
  <cp:keywords/>
  <dc:description/>
  <cp:lastModifiedBy>Bblabs</cp:lastModifiedBy>
  <cp:lastPrinted>2015-07-31T13:20:51Z</cp:lastPrinted>
  <dcterms:created xsi:type="dcterms:W3CDTF">2006-03-20T00:17:21Z</dcterms:created>
  <dcterms:modified xsi:type="dcterms:W3CDTF">2015-07-31T13:26:38Z</dcterms:modified>
  <cp:category/>
  <cp:version/>
  <cp:contentType/>
  <cp:contentStatus/>
</cp:coreProperties>
</file>